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2" activeTab="4"/>
  </bookViews>
  <sheets>
    <sheet name="Таблица №1" sheetId="1" r:id="rId1"/>
    <sheet name="приложение 1" sheetId="2" r:id="rId2"/>
    <sheet name="приложение 2" sheetId="3" r:id="rId3"/>
    <sheet name="приложение 5" sheetId="4" r:id="rId4"/>
    <sheet name="приложение 6" sheetId="5" r:id="rId5"/>
  </sheets>
  <definedNames/>
  <calcPr fullCalcOnLoad="1"/>
</workbook>
</file>

<file path=xl/sharedStrings.xml><?xml version="1.0" encoding="utf-8"?>
<sst xmlns="http://schemas.openxmlformats.org/spreadsheetml/2006/main" count="508" uniqueCount="307">
  <si>
    <t xml:space="preserve">Налоги  на прибыль, доходы 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</si>
  <si>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</si>
  <si>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</si>
  <si>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</si>
  <si>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</si>
  <si>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классификации</t>
  </si>
  <si>
    <t>Наименование</t>
  </si>
  <si>
    <t>000 2 02 00000 00 0000 000</t>
  </si>
  <si>
    <t>000 1 06 06000 00 0000 110</t>
  </si>
  <si>
    <t>000 1 01 00000 00 0000 000</t>
  </si>
  <si>
    <t>000 1 06 00000 00 0000 000</t>
  </si>
  <si>
    <t>000 1 11 05000 00 0000 120</t>
  </si>
  <si>
    <t>Единый сельскохозяйственный налог</t>
  </si>
  <si>
    <t>000 1 05 00000 00 0000 000</t>
  </si>
  <si>
    <t>Налоги на совокупный доход</t>
  </si>
  <si>
    <t>Земельный налог</t>
  </si>
  <si>
    <t>ИТОГО ДОХОДОВ ПО БЮДЖЕТУ</t>
  </si>
  <si>
    <t>000 1 06 01030 10 0000 110</t>
  </si>
  <si>
    <t>000 2 00 00000 00 0000 000</t>
  </si>
  <si>
    <t>Коды</t>
  </si>
  <si>
    <t>бюджетной</t>
  </si>
  <si>
    <t>000 1 00 00000 00 0000 000</t>
  </si>
  <si>
    <t>ДОХОДЫ</t>
  </si>
  <si>
    <t>Исполнение бюджета по доходам</t>
  </si>
  <si>
    <t>000 1 08 00000 00 0000 000</t>
  </si>
  <si>
    <t>000 1 08 04000 01 0000 110</t>
  </si>
  <si>
    <t>000 1 08 04020 01 0000 110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</si>
  <si>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</si>
  <si>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</si>
  <si>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</si>
  <si>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</si>
  <si>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</si>
  <si>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</si>
  <si>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Налоги на имущество</t>
  </si>
  <si>
    <t>Налог на имущество физических лиц</t>
  </si>
  <si>
    <t>Государственная пошлина</t>
  </si>
  <si>
    <t>000 1 16 00000 00 0000 000</t>
  </si>
  <si>
    <t>Процент исполне-ния</t>
  </si>
  <si>
    <t>000 1 05 03010 01 0000 110</t>
  </si>
  <si>
    <t>000 1 06 01000 00 0000 110</t>
  </si>
  <si>
    <t>Налог на имущество физических лиц,  взимаемый по ставкам, применяемым к объектам налогообложения, расположенным в границах поселений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</si>
  <si>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</si>
  <si>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</si>
  <si>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000 1 11  05035 10 0000 120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</si>
  <si>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</si>
  <si>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</si>
  <si>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</si>
  <si>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Штрафы,  санкции, возмещение ущерба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</si>
  <si>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</si>
  <si>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</si>
  <si>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</si>
  <si>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</si>
  <si>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</si>
  <si>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</si>
  <si>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000 202 02041 10 0000 151</t>
  </si>
  <si>
    <t>000 1 01 02020 01 0000 110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</si>
  <si>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</si>
  <si>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</si>
  <si>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</si>
  <si>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</si>
  <si>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</si>
  <si>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000 1 13 02995 10 0000 130</t>
  </si>
  <si>
    <t>Налог на доходы физических лиц с доходов, источником которых чвляется налоговый агент, за исключением доходов, в отношении которвх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</si>
  <si>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</si>
  <si>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000 1 05 03020 01 0000 110</t>
  </si>
  <si>
    <t>Единый сельскохозяйственный налог (за налоговый период, истекший до 1 января 2011 года)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</si>
  <si>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</si>
  <si>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</si>
  <si>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</si>
  <si>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000 1 17 01050 10 0000 180</t>
  </si>
  <si>
    <t>Невыясненные поступления, зачисляемые в бюджеты поселений</t>
  </si>
  <si>
    <t>Субсидия на поощрение победителй конкурса на лучшую организацию работы в представительных органах местного сомауправления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</si>
  <si>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</si>
  <si>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Таблица №1</t>
  </si>
  <si>
    <t xml:space="preserve"> - на реализацию переданных полномочий по водоснабжению</t>
  </si>
  <si>
    <t xml:space="preserve"> - на реализацию переданных полномочий по ЖКХ и землеустройству</t>
  </si>
  <si>
    <t xml:space="preserve"> - на решение вопросов местного значения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</si>
  <si>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</si>
  <si>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</si>
  <si>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</si>
  <si>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</si>
  <si>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000 2 02 29999 10 0000 151</t>
  </si>
  <si>
    <t>Прочие субсидии бюджетам сельских поселений</t>
  </si>
  <si>
    <t xml:space="preserve">Субвенции 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</si>
  <si>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</si>
  <si>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</si>
  <si>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000 2 02 35118 10 0000 151</t>
  </si>
  <si>
    <t>Субвенции бюджетам сельских поселений  на осуществление  первичного  воинского  учета на территориях, где  отсутствуют военные комиссариаты</t>
  </si>
  <si>
    <t>Межбюджетные трансферты, передаваемые бюджетам сельских поселений   из бюджетов муниципальных районов  на осуществление части полномочий по решению вопросов местного значения  в соответствии с заключенными соглашениями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</si>
  <si>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</si>
  <si>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</si>
  <si>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000 2 07 00000 00 0000 180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</si>
  <si>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</si>
  <si>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</si>
  <si>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</si>
  <si>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</si>
  <si>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Совета Лемешкинского</t>
  </si>
  <si>
    <t xml:space="preserve">                                                                   сельского поселения</t>
  </si>
  <si>
    <t xml:space="preserve">                                                       Приложение № 2</t>
  </si>
  <si>
    <t xml:space="preserve">                                                    к решению Совета Лемешкинского</t>
  </si>
  <si>
    <t xml:space="preserve">                     сельского поселения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</si>
  <si>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</si>
  <si>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</si>
  <si>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тыс.руб.</t>
  </si>
  <si>
    <t>Коды бюджетной классификации Российской Федерации</t>
  </si>
  <si>
    <t>Наименование показателей</t>
  </si>
  <si>
    <t xml:space="preserve"> Фактически  исполнено </t>
  </si>
  <si>
    <t>НАЛОГОВЫЕ И НЕНАЛОГОВЫЕ ДОХОДЫ</t>
  </si>
  <si>
    <t>НАЛОГИ НА ПРИБЫЛЬ ,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</si>
  <si>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</si>
  <si>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</si>
  <si>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</si>
  <si>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</si>
  <si>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</si>
  <si>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</si>
  <si>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</si>
  <si>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</si>
  <si>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</si>
  <si>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</si>
  <si>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</si>
  <si>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</si>
  <si>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</si>
  <si>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</si>
  <si>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</si>
  <si>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</si>
  <si>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</si>
  <si>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</si>
  <si>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</si>
  <si>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</si>
  <si>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000 1 05 03000 01 0000 000</t>
  </si>
  <si>
    <t xml:space="preserve">Единый сельскохозяйственный налог 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</si>
  <si>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</si>
  <si>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</si>
  <si>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000 1 05 03010 01 2100 110</t>
  </si>
  <si>
    <t>Единый сельскохозяйственный налог (пени по соответствующему платежу)</t>
  </si>
  <si>
    <t>НАЛОГИ НА ИМУЩЕСТВО</t>
  </si>
  <si>
    <t>000 1 06 01000 00 0000 000</t>
  </si>
  <si>
    <t xml:space="preserve">Налог на имущество физических лиц , взимаемый по ставкам , применяемым к объектам налогооблажения, расположенным в границах поселений </t>
  </si>
  <si>
    <t>000 1 06 01030 10 1000 110</t>
  </si>
  <si>
    <t>Налог на имущество физических лиц , взимаемый по ставкам , применяемым к объектам налогооблажения, расположенным в границах поселений (сумма платежа)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</si>
  <si>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</si>
  <si>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</si>
  <si>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000 1 06 06000 00 0000 000</t>
  </si>
  <si>
    <t>000 1 06 06030 00 0000 000</t>
  </si>
  <si>
    <t>Земельный налог с организаций</t>
  </si>
  <si>
    <t>000 1 06 06033 10 1000 110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</si>
  <si>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</si>
  <si>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</si>
  <si>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</si>
  <si>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</si>
  <si>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</si>
  <si>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000 1 06 06033 10 4000 110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</si>
  <si>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</si>
  <si>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000 1 06 06040 00 0000 000</t>
  </si>
  <si>
    <t>Земельный нолог с физических лиц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</si>
  <si>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</si>
  <si>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</si>
  <si>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</si>
  <si>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</si>
  <si>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</si>
  <si>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</si>
  <si>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000 1 06 06043 10 4000 110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</si>
  <si>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</si>
  <si>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</si>
  <si>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</si>
  <si>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</si>
  <si>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</si>
  <si>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</si>
  <si>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000 109 00000 00 0000 000</t>
  </si>
  <si>
    <t>ЗАДОЛЖЕННОСТЬ И ПЕРЕРАСЧЕТЫ ПО ОТМЕНЕННЫМ НАЛОГАМ, СБОРАМ И ИНЫМ ОБЯЗАТЕЛЬНЫМ ПЛАТЕЖАМ</t>
  </si>
  <si>
    <t>000 109 04000 00 0000 110</t>
  </si>
  <si>
    <t>000 109 04050 00 0000 110</t>
  </si>
  <si>
    <t>Земельный налог (по обязательствам, возникшим до 1 января 2006 года)</t>
  </si>
  <si>
    <t>000 109 04053 10 0000 110</t>
  </si>
  <si>
    <t>Земельный налог (по обязательствам, возникшим до 1 января 2006 года), мобилизуемый на территориях поселений</t>
  </si>
  <si>
    <t>000 109 04053 10 2000 110</t>
  </si>
  <si>
    <t>Земельный налог (по обязательствам, возникшим до 1 января 2006 года), мобилизуемый на территориях поселений (пени , проценты)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</si>
  <si>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</si>
  <si>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</si>
  <si>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предсприятий,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</si>
  <si>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</si>
  <si>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</si>
  <si>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</si>
  <si>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</si>
  <si>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</si>
  <si>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</si>
  <si>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</si>
  <si>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</si>
  <si>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</si>
  <si>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</si>
  <si>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</si>
  <si>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</si>
  <si>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</si>
  <si>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</si>
  <si>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 государственная собственность на которые не разграничена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</si>
  <si>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</si>
  <si>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</si>
  <si>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</si>
  <si>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</si>
  <si>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</si>
  <si>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</si>
  <si>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</si>
  <si>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</si>
  <si>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</si>
  <si>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бюжетной системы Российской Федерации  (межбюджетные субсидии)</t>
  </si>
  <si>
    <t>000 2 02 02041 10 0000 151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</si>
  <si>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</si>
  <si>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</si>
  <si>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ПРОЧИЕ БЕЗВОЗМЕЗДНЫЕ ПОСТУПЛЕНИЯ</t>
  </si>
  <si>
    <t>000 2 07 05000 10 0000 180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</si>
  <si>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</si>
  <si>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</si>
  <si>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5</t>
  </si>
  <si>
    <t>к решению Совета Лемешкинского</t>
  </si>
  <si>
    <t>сельского поселения</t>
  </si>
  <si>
    <t>Источники финансирования дефицита бюджета Лемешкинского сельского поселения по кодам групп , подгрупп , статей , видов источников</t>
  </si>
  <si>
    <t>финансирования дефицита бюджета классификации операций сектора государственного управления , относящихся</t>
  </si>
  <si>
    <t>к источникам финансирования дефицита бюджета</t>
  </si>
  <si>
    <t>тыс.руб</t>
  </si>
  <si>
    <t>Наименование показателя</t>
  </si>
  <si>
    <t>Код строки</t>
  </si>
  <si>
    <t>Код источника финансирования по КИВФ , КИВнФ</t>
  </si>
  <si>
    <t>Утверждено бюджеты поселений</t>
  </si>
  <si>
    <t>Исполнено бюджеты поселений</t>
  </si>
  <si>
    <t>Процент исполне-ния %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</si>
  <si>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</si>
  <si>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</si>
  <si>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</si>
  <si>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</si>
  <si>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</si>
  <si>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</si>
  <si>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</si>
  <si>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</si>
  <si>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</si>
  <si>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</si>
  <si>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бюджета муниципальных районов</t>
  </si>
  <si>
    <t>000 01 05 02 01 05 0000 510</t>
  </si>
  <si>
    <t>Увеличение прочих остатков денежных средств бюджета поселений</t>
  </si>
  <si>
    <t>000 01 05 02 01 10 0000 510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</si>
  <si>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</si>
  <si>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</si>
  <si>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</si>
  <si>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</si>
  <si>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</si>
  <si>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</si>
  <si>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>Уменьшение прочих остатков денежных средств бюджета муниципальных районов</t>
  </si>
  <si>
    <t>000 01 05 02 01 05 0000 610</t>
  </si>
  <si>
    <t>Уменьшение прочих остатков денежных средств бюджета поселений</t>
  </si>
  <si>
    <t>000 01 05 02 01 10 0000 610</t>
  </si>
  <si>
    <t>Приложение № 6</t>
  </si>
  <si>
    <t xml:space="preserve">          Источники финансирования дефицита бюджета Лемешкинского сельского поселения по кодам </t>
  </si>
  <si>
    <t>Код</t>
  </si>
  <si>
    <t>Бюджетные назначения</t>
  </si>
  <si>
    <t>Увеличение прочих остатков денежных средств бюджета поселения</t>
  </si>
  <si>
    <t>946 01 05 02 01 10 0000 510</t>
  </si>
  <si>
    <t>Уменьшение прочих остатков денежных средств бюджета поселения</t>
  </si>
  <si>
    <t>946 01 05 02 01 10 0000 610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</si>
  <si>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</si>
  <si>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</si>
  <si>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бюджетной системы Российской Федерации</t>
  </si>
  <si>
    <t>Дотации  бюджетам сельских поселений на выравнивание  бюджетной обеспеченности</t>
  </si>
  <si>
    <t xml:space="preserve">Субвенции  бюджетам бюджетной системы Российской Федерации  </t>
  </si>
  <si>
    <t>Субвенции бюджетам сельских поселений на осуществление  первичного  воинского  учета на территориях, где  отсутствуют военные комиссариаты</t>
  </si>
  <si>
    <t>000 2 02 25555 10 0000 151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</si>
  <si>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</si>
  <si>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</si>
  <si>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территории сельских поселений</t>
  </si>
  <si>
    <t>000 2 02 45148 10 0000 151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</si>
  <si>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</si>
  <si>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000 2 19 60010 10 000 151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</si>
  <si>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</si>
  <si>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</t>
  </si>
  <si>
    <t xml:space="preserve"> - СМИ</t>
  </si>
  <si>
    <t xml:space="preserve"> - на благоустройство сельского поселения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</si>
  <si>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</si>
  <si>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</si>
  <si>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</si>
  <si>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</si>
  <si>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</si>
  <si>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</si>
  <si>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</si>
  <si>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</si>
  <si>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</si>
  <si>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</si>
  <si>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</si>
  <si>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</si>
  <si>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по Лемешкинскому сельскому поселению  на 01.01.2020 года.</t>
  </si>
  <si>
    <t>Уточненный план на 2019 год</t>
  </si>
  <si>
    <t>Фактически исполнено на 01.01.2020 года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</si>
  <si>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</si>
  <si>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</si>
  <si>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</si>
  <si>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</si>
  <si>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</si>
  <si>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</si>
  <si>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</si>
  <si>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</si>
  <si>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</si>
  <si>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</si>
  <si>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</si>
  <si>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000 2 02 04999 10 0000 150</t>
  </si>
  <si>
    <t>000 2 02 49999 10 0000 150</t>
  </si>
  <si>
    <t xml:space="preserve">                         классификации источников финансирования дефицитов бюджета за 2019 год </t>
  </si>
  <si>
    <t>Исполнение бюджета Лемешкинского сельского поселения по доходам за 2019 год</t>
  </si>
  <si>
    <t>Исполнение за 2019 год</t>
  </si>
  <si>
    <t xml:space="preserve">                                                                                       от 24.04.2020 г. № 6/36</t>
  </si>
  <si>
    <t xml:space="preserve">                                        от 24.04.2020  № 6/36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</si>
</sst>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%"/>
    <numFmt numFmtId="183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2" fontId="3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 wrapText="1"/>
    </xf>
    <xf numFmtId="17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83" fontId="0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183" fontId="3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83" fontId="0" fillId="0" borderId="18" xfId="0" applyNumberFormat="1" applyFont="1" applyBorder="1" applyAlignment="1">
      <alignment horizontal="left" vertical="center" wrapText="1"/>
    </xf>
    <xf numFmtId="183" fontId="6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wrapText="1"/>
      <protection/>
    </xf>
    <xf numFmtId="49" fontId="0" fillId="0" borderId="20" xfId="0" applyNumberFormat="1" applyFont="1" applyBorder="1" applyAlignment="1">
      <alignment horizontal="center" wrapText="1"/>
    </xf>
    <xf numFmtId="183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G7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1.25390625" style="0" customWidth="1"/>
    <col min="4" max="4" width="11.00390625" style="0" customWidth="1"/>
    <col min="5" max="5" width="8.75390625" style="0" customWidth="1"/>
  </cols>
  <sheetData>
    <row r="2" spans="2:5" ht="12.75">
      <c r="B2" s="108"/>
      <c r="C2" s="108"/>
      <c r="D2" s="108"/>
      <c r="E2" s="108"/>
    </row>
    <row r="3" spans="2:5" ht="12.75">
      <c r="B3" s="108"/>
      <c r="C3" s="108"/>
      <c r="D3" s="108"/>
      <c r="E3" s="108"/>
    </row>
    <row r="4" spans="2:5" ht="12.75">
      <c r="B4" s="109" t="s">
        <v>73</v>
      </c>
      <c r="C4" s="109"/>
      <c r="D4" s="109"/>
      <c r="E4" s="109"/>
    </row>
    <row r="5" spans="2:5" ht="12.75">
      <c r="B5" s="108"/>
      <c r="C5" s="108"/>
      <c r="D5" s="108"/>
      <c r="E5" s="108"/>
    </row>
    <row r="6" spans="2:3" ht="12.75">
      <c r="B6" s="12"/>
      <c r="C6" s="12"/>
    </row>
    <row r="7" spans="2:3" ht="12.75">
      <c r="B7" s="12"/>
      <c r="C7" s="12"/>
    </row>
    <row r="8" ht="12.75">
      <c r="B8" s="15" t="s">
        <v>23</v>
      </c>
    </row>
    <row r="9" ht="12.75">
      <c r="B9" s="15" t="s">
        <v>286</v>
      </c>
    </row>
    <row r="10" spans="2:3" ht="12.75">
      <c r="B10" s="15"/>
      <c r="C10" s="8"/>
    </row>
    <row r="11" spans="1:5" ht="24.75" customHeight="1">
      <c r="A11" s="16" t="s">
        <v>19</v>
      </c>
      <c r="B11" s="110" t="s">
        <v>6</v>
      </c>
      <c r="C11" s="113" t="s">
        <v>287</v>
      </c>
      <c r="D11" s="113" t="s">
        <v>288</v>
      </c>
      <c r="E11" s="113" t="s">
        <v>37</v>
      </c>
    </row>
    <row r="12" spans="1:5" ht="24" customHeight="1">
      <c r="A12" s="17" t="s">
        <v>20</v>
      </c>
      <c r="B12" s="111"/>
      <c r="C12" s="113"/>
      <c r="D12" s="113"/>
      <c r="E12" s="113"/>
    </row>
    <row r="13" spans="1:5" ht="29.25" customHeight="1">
      <c r="A13" s="18" t="s">
        <v>5</v>
      </c>
      <c r="B13" s="112"/>
      <c r="C13" s="113"/>
      <c r="D13" s="113"/>
      <c r="E13" s="113"/>
    </row>
    <row r="14" spans="1:5" ht="20.25" customHeight="1">
      <c r="A14" s="1" t="s">
        <v>21</v>
      </c>
      <c r="B14" s="19" t="s">
        <v>22</v>
      </c>
      <c r="C14" s="26">
        <f>C15+C24+C27+C36+C42+C33+C19+C45+C40</f>
        <v>4518.599999999999</v>
      </c>
      <c r="D14" s="26">
        <f>D15+D24+D27+D36+D42+D33+D19+D45+D40</f>
        <v>4116.9</v>
      </c>
      <c r="E14" s="27">
        <f>D14/C14</f>
        <v>0.9111007834284955</v>
      </c>
    </row>
    <row r="15" spans="1:5" ht="12.75">
      <c r="A15" s="1" t="s">
        <v>9</v>
      </c>
      <c r="B15" s="20" t="s">
        <v>0</v>
      </c>
      <c r="C15" s="28">
        <f>SUM(C16:C18)</f>
        <v>1036.8</v>
      </c>
      <c r="D15" s="28">
        <f>SUM(D16:D18)</f>
        <v>1012.6</v>
      </c>
      <c r="E15" s="27">
        <f aca="true" t="shared" si="0" ref="E15:E76">D15/C15</f>
        <v>0.976658950617284</v>
      </c>
    </row>
    <row r="16" spans="1:7" ht="63.75">
      <c r="A16" s="7" t="s">
        <v>30</v>
      </c>
      <c r="B16" s="6" t="s">
        <v>62</v>
      </c>
      <c r="C16" s="29">
        <v>906.8</v>
      </c>
      <c r="D16" s="29">
        <v>946.1</v>
      </c>
      <c r="E16" s="30">
        <f t="shared" si="0"/>
        <v>1.0433392148213498</v>
      </c>
      <c r="G16" s="11"/>
    </row>
    <row r="17" spans="1:7" ht="89.25" hidden="1">
      <c r="A17" s="98" t="s">
        <v>55</v>
      </c>
      <c r="B17" s="99" t="s">
        <v>72</v>
      </c>
      <c r="C17" s="29"/>
      <c r="D17" s="29"/>
      <c r="E17" s="30"/>
      <c r="G17" s="11"/>
    </row>
    <row r="18" spans="1:7" ht="38.25">
      <c r="A18" s="7" t="s">
        <v>49</v>
      </c>
      <c r="B18" s="31" t="s">
        <v>63</v>
      </c>
      <c r="C18" s="29">
        <v>130</v>
      </c>
      <c r="D18" s="29">
        <v>66.5</v>
      </c>
      <c r="E18" s="30">
        <f t="shared" si="0"/>
        <v>0.5115384615384615</v>
      </c>
      <c r="G18" s="11"/>
    </row>
    <row r="19" spans="1:7" ht="30.75" customHeight="1">
      <c r="A19" s="1" t="s">
        <v>50</v>
      </c>
      <c r="B19" s="3" t="s">
        <v>51</v>
      </c>
      <c r="C19" s="32">
        <f>C20+C21+C22+C23</f>
        <v>814</v>
      </c>
      <c r="D19" s="32">
        <f>D20+D21+D22+D23</f>
        <v>760.7</v>
      </c>
      <c r="E19" s="27">
        <f t="shared" si="0"/>
        <v>0.9345208845208846</v>
      </c>
      <c r="G19" s="11"/>
    </row>
    <row r="20" spans="1:7" ht="89.25">
      <c r="A20" s="24" t="s">
        <v>274</v>
      </c>
      <c r="B20" s="95" t="s">
        <v>275</v>
      </c>
      <c r="C20" s="29">
        <v>305.7</v>
      </c>
      <c r="D20" s="29">
        <v>346.2</v>
      </c>
      <c r="E20" s="30">
        <f t="shared" si="0"/>
        <v>1.1324828263002944</v>
      </c>
      <c r="G20" s="11"/>
    </row>
    <row r="21" spans="1:7" ht="102">
      <c r="A21" s="24" t="s">
        <v>276</v>
      </c>
      <c r="B21" s="95" t="s">
        <v>277</v>
      </c>
      <c r="C21" s="29">
        <v>2.1</v>
      </c>
      <c r="D21" s="29">
        <v>2.6</v>
      </c>
      <c r="E21" s="30">
        <f t="shared" si="0"/>
        <v>1.2380952380952381</v>
      </c>
      <c r="G21" s="11"/>
    </row>
    <row r="22" spans="1:7" ht="89.25">
      <c r="A22" s="24" t="s">
        <v>278</v>
      </c>
      <c r="B22" s="95" t="s">
        <v>279</v>
      </c>
      <c r="C22" s="29">
        <v>556.9</v>
      </c>
      <c r="D22" s="29">
        <v>462.6</v>
      </c>
      <c r="E22" s="30">
        <f t="shared" si="0"/>
        <v>0.8306697791344946</v>
      </c>
      <c r="G22" s="11"/>
    </row>
    <row r="23" spans="1:7" ht="89.25">
      <c r="A23" s="24" t="s">
        <v>280</v>
      </c>
      <c r="B23" s="95" t="s">
        <v>281</v>
      </c>
      <c r="C23" s="29">
        <v>-50.7</v>
      </c>
      <c r="D23" s="29">
        <v>-50.7</v>
      </c>
      <c r="E23" s="30">
        <f t="shared" si="0"/>
        <v>1</v>
      </c>
      <c r="G23" s="11"/>
    </row>
    <row r="24" spans="1:5" ht="12.75">
      <c r="A24" s="1" t="s">
        <v>13</v>
      </c>
      <c r="B24" s="20" t="s">
        <v>14</v>
      </c>
      <c r="C24" s="28">
        <f>SUM(C25:C25)</f>
        <v>1102.3</v>
      </c>
      <c r="D24" s="28">
        <f>SUM(D25:D26)</f>
        <v>1102.3</v>
      </c>
      <c r="E24" s="27">
        <f t="shared" si="0"/>
        <v>1</v>
      </c>
    </row>
    <row r="25" spans="1:5" ht="14.25" customHeight="1">
      <c r="A25" s="9" t="s">
        <v>38</v>
      </c>
      <c r="B25" s="10" t="s">
        <v>12</v>
      </c>
      <c r="C25" s="29">
        <v>1102.3</v>
      </c>
      <c r="D25" s="29">
        <v>1102.3</v>
      </c>
      <c r="E25" s="30">
        <f t="shared" si="0"/>
        <v>1</v>
      </c>
    </row>
    <row r="26" spans="1:5" ht="25.5" hidden="1">
      <c r="A26" s="9" t="s">
        <v>64</v>
      </c>
      <c r="B26" s="10" t="s">
        <v>65</v>
      </c>
      <c r="C26" s="29"/>
      <c r="D26" s="29"/>
      <c r="E26" s="30"/>
    </row>
    <row r="27" spans="1:5" ht="12.75">
      <c r="A27" s="1" t="s">
        <v>10</v>
      </c>
      <c r="B27" s="2" t="s">
        <v>33</v>
      </c>
      <c r="C27" s="32">
        <f>C28+C30</f>
        <v>1500.9</v>
      </c>
      <c r="D27" s="32">
        <f>D28+D30</f>
        <v>1176.7</v>
      </c>
      <c r="E27" s="27">
        <f t="shared" si="0"/>
        <v>0.7839962689053235</v>
      </c>
    </row>
    <row r="28" spans="1:5" ht="12.75">
      <c r="A28" s="9" t="s">
        <v>39</v>
      </c>
      <c r="B28" s="34" t="s">
        <v>34</v>
      </c>
      <c r="C28" s="35">
        <f>C29</f>
        <v>116</v>
      </c>
      <c r="D28" s="35">
        <f>D29</f>
        <v>127.8</v>
      </c>
      <c r="E28" s="30">
        <f t="shared" si="0"/>
        <v>1.1017241379310345</v>
      </c>
    </row>
    <row r="29" spans="1:5" ht="37.5" customHeight="1">
      <c r="A29" s="9" t="s">
        <v>17</v>
      </c>
      <c r="B29" s="10" t="s">
        <v>40</v>
      </c>
      <c r="C29" s="29">
        <v>116</v>
      </c>
      <c r="D29" s="29">
        <v>127.8</v>
      </c>
      <c r="E29" s="30">
        <f t="shared" si="0"/>
        <v>1.1017241379310345</v>
      </c>
    </row>
    <row r="30" spans="1:5" ht="20.25" customHeight="1">
      <c r="A30" s="9" t="s">
        <v>8</v>
      </c>
      <c r="B30" s="10" t="s">
        <v>15</v>
      </c>
      <c r="C30" s="29">
        <f>C31+C32</f>
        <v>1384.9</v>
      </c>
      <c r="D30" s="29">
        <f>D31+D32</f>
        <v>1048.9</v>
      </c>
      <c r="E30" s="30">
        <f t="shared" si="0"/>
        <v>0.7573832045635064</v>
      </c>
    </row>
    <row r="31" spans="1:5" ht="33" customHeight="1">
      <c r="A31" s="7" t="s">
        <v>56</v>
      </c>
      <c r="B31" s="6" t="s">
        <v>57</v>
      </c>
      <c r="C31" s="29">
        <v>444.4</v>
      </c>
      <c r="D31" s="29">
        <v>93.7</v>
      </c>
      <c r="E31" s="30">
        <f t="shared" si="0"/>
        <v>0.21084608460846085</v>
      </c>
    </row>
    <row r="32" spans="1:5" ht="30.75" customHeight="1">
      <c r="A32" s="7" t="s">
        <v>58</v>
      </c>
      <c r="B32" s="6" t="s">
        <v>59</v>
      </c>
      <c r="C32" s="29">
        <v>940.5</v>
      </c>
      <c r="D32" s="29">
        <v>955.2</v>
      </c>
      <c r="E32" s="30">
        <f t="shared" si="0"/>
        <v>1.0156299840510368</v>
      </c>
    </row>
    <row r="33" spans="1:5" ht="17.25" customHeight="1">
      <c r="A33" s="1" t="s">
        <v>24</v>
      </c>
      <c r="B33" s="3" t="s">
        <v>35</v>
      </c>
      <c r="C33" s="32">
        <f>C34</f>
        <v>0.1</v>
      </c>
      <c r="D33" s="32">
        <f>D34</f>
        <v>0.1</v>
      </c>
      <c r="E33" s="27">
        <f t="shared" si="0"/>
        <v>1</v>
      </c>
    </row>
    <row r="34" spans="1:5" ht="39.75" customHeight="1">
      <c r="A34" s="9" t="s">
        <v>25</v>
      </c>
      <c r="B34" s="10" t="s">
        <v>66</v>
      </c>
      <c r="C34" s="29">
        <f>C35</f>
        <v>0.1</v>
      </c>
      <c r="D34" s="29">
        <f>D35</f>
        <v>0.1</v>
      </c>
      <c r="E34" s="30">
        <f t="shared" si="0"/>
        <v>1</v>
      </c>
    </row>
    <row r="35" spans="1:5" ht="51.75" customHeight="1">
      <c r="A35" s="9" t="s">
        <v>26</v>
      </c>
      <c r="B35" s="10" t="s">
        <v>67</v>
      </c>
      <c r="C35" s="14">
        <v>0.1</v>
      </c>
      <c r="D35" s="14">
        <v>0.1</v>
      </c>
      <c r="E35" s="30">
        <f t="shared" si="0"/>
        <v>1</v>
      </c>
    </row>
    <row r="36" spans="1:5" ht="24.75" customHeight="1">
      <c r="A36" s="1" t="s">
        <v>2</v>
      </c>
      <c r="B36" s="3" t="s">
        <v>1</v>
      </c>
      <c r="C36" s="32">
        <f>C37</f>
        <v>12.1</v>
      </c>
      <c r="D36" s="32">
        <f>D37</f>
        <v>12.1</v>
      </c>
      <c r="E36" s="27">
        <f>D36/C36</f>
        <v>1</v>
      </c>
    </row>
    <row r="37" spans="1:5" ht="66" customHeight="1">
      <c r="A37" s="33" t="s">
        <v>11</v>
      </c>
      <c r="B37" s="36" t="s">
        <v>41</v>
      </c>
      <c r="C37" s="35">
        <f>C38+C39</f>
        <v>12.1</v>
      </c>
      <c r="D37" s="35">
        <f>D38+D39</f>
        <v>12.1</v>
      </c>
      <c r="E37" s="30">
        <f>D37/C37</f>
        <v>1</v>
      </c>
    </row>
    <row r="38" spans="1:5" ht="63.75" customHeight="1" hidden="1">
      <c r="A38" s="33" t="s">
        <v>42</v>
      </c>
      <c r="B38" s="36" t="s">
        <v>31</v>
      </c>
      <c r="C38" s="35"/>
      <c r="D38" s="29"/>
      <c r="E38" s="30"/>
    </row>
    <row r="39" spans="1:5" ht="51">
      <c r="A39" s="9" t="s">
        <v>43</v>
      </c>
      <c r="B39" s="10" t="s">
        <v>68</v>
      </c>
      <c r="C39" s="14">
        <v>12.1</v>
      </c>
      <c r="D39" s="14">
        <v>12.1</v>
      </c>
      <c r="E39" s="30">
        <f>D39/C39</f>
        <v>1</v>
      </c>
    </row>
    <row r="40" spans="1:5" ht="25.5">
      <c r="A40" s="1" t="s">
        <v>60</v>
      </c>
      <c r="B40" s="3" t="s">
        <v>89</v>
      </c>
      <c r="C40" s="13">
        <f>C41</f>
        <v>0.9</v>
      </c>
      <c r="D40" s="13">
        <f>D41</f>
        <v>0.9</v>
      </c>
      <c r="E40" s="27">
        <f>D40/C40</f>
        <v>1</v>
      </c>
    </row>
    <row r="41" spans="1:5" ht="25.5">
      <c r="A41" s="9" t="s">
        <v>61</v>
      </c>
      <c r="B41" s="10" t="s">
        <v>90</v>
      </c>
      <c r="C41" s="14">
        <v>0.9</v>
      </c>
      <c r="D41" s="14">
        <v>0.9</v>
      </c>
      <c r="E41" s="30">
        <f>D41/C41</f>
        <v>1</v>
      </c>
    </row>
    <row r="42" spans="1:5" ht="12.75" hidden="1">
      <c r="A42" s="1" t="s">
        <v>27</v>
      </c>
      <c r="B42" s="3" t="s">
        <v>28</v>
      </c>
      <c r="C42" s="32">
        <f>C44+C43</f>
        <v>0</v>
      </c>
      <c r="D42" s="32">
        <f>D44+D43</f>
        <v>0</v>
      </c>
      <c r="E42" s="27">
        <v>0</v>
      </c>
    </row>
    <row r="43" spans="1:5" ht="63.75" hidden="1">
      <c r="A43" s="33" t="s">
        <v>44</v>
      </c>
      <c r="B43" s="36" t="s">
        <v>45</v>
      </c>
      <c r="C43" s="29"/>
      <c r="D43" s="29"/>
      <c r="E43" s="30"/>
    </row>
    <row r="44" spans="1:5" ht="38.25" hidden="1">
      <c r="A44" s="33" t="s">
        <v>46</v>
      </c>
      <c r="B44" s="10" t="s">
        <v>29</v>
      </c>
      <c r="C44" s="29"/>
      <c r="D44" s="29"/>
      <c r="E44" s="30"/>
    </row>
    <row r="45" spans="1:5" ht="12.75">
      <c r="A45" s="37" t="s">
        <v>36</v>
      </c>
      <c r="B45" s="5" t="s">
        <v>47</v>
      </c>
      <c r="C45" s="32">
        <v>51.5</v>
      </c>
      <c r="D45" s="32">
        <v>51.5</v>
      </c>
      <c r="E45" s="27">
        <f>D45/C45</f>
        <v>1</v>
      </c>
    </row>
    <row r="46" spans="1:5" ht="25.5" hidden="1">
      <c r="A46" s="4" t="s">
        <v>69</v>
      </c>
      <c r="B46" s="5" t="s">
        <v>70</v>
      </c>
      <c r="C46" s="29"/>
      <c r="D46" s="32"/>
      <c r="E46" s="27"/>
    </row>
    <row r="47" spans="1:5" ht="14.25" customHeight="1">
      <c r="A47" s="1" t="s">
        <v>18</v>
      </c>
      <c r="B47" s="3" t="s">
        <v>32</v>
      </c>
      <c r="C47" s="101">
        <f>C48</f>
        <v>4082.36</v>
      </c>
      <c r="D47" s="32">
        <f>D48+D74+D75+D72</f>
        <v>4082.4</v>
      </c>
      <c r="E47" s="27">
        <f t="shared" si="0"/>
        <v>1.000009798253951</v>
      </c>
    </row>
    <row r="48" spans="1:5" ht="29.25" customHeight="1">
      <c r="A48" s="1" t="s">
        <v>7</v>
      </c>
      <c r="B48" s="3" t="s">
        <v>3</v>
      </c>
      <c r="C48" s="32">
        <f>C49+C57+C74+C52+C61</f>
        <v>4082.36</v>
      </c>
      <c r="D48" s="32">
        <f>D49+D57+D52+D61</f>
        <v>4082.4</v>
      </c>
      <c r="E48" s="27">
        <f t="shared" si="0"/>
        <v>1.000009798253951</v>
      </c>
    </row>
    <row r="49" spans="1:5" ht="26.25" customHeight="1">
      <c r="A49" s="1" t="s">
        <v>290</v>
      </c>
      <c r="B49" s="3" t="s">
        <v>77</v>
      </c>
      <c r="C49" s="32">
        <f>C50+C51</f>
        <v>2176.9</v>
      </c>
      <c r="D49" s="32">
        <f>D50+D51</f>
        <v>2176.9</v>
      </c>
      <c r="E49" s="27">
        <f t="shared" si="0"/>
        <v>1</v>
      </c>
    </row>
    <row r="50" spans="1:5" ht="27" customHeight="1">
      <c r="A50" s="9" t="s">
        <v>292</v>
      </c>
      <c r="B50" s="10" t="s">
        <v>78</v>
      </c>
      <c r="C50" s="29">
        <v>1544</v>
      </c>
      <c r="D50" s="29">
        <v>1544</v>
      </c>
      <c r="E50" s="30">
        <f t="shared" si="0"/>
        <v>1</v>
      </c>
    </row>
    <row r="51" spans="1:5" ht="27" customHeight="1">
      <c r="A51" s="7" t="s">
        <v>294</v>
      </c>
      <c r="B51" s="10" t="s">
        <v>289</v>
      </c>
      <c r="C51" s="29">
        <v>632.9</v>
      </c>
      <c r="D51" s="29">
        <v>632.9</v>
      </c>
      <c r="E51" s="30"/>
    </row>
    <row r="52" spans="1:5" ht="27" customHeight="1" hidden="1">
      <c r="A52" s="1" t="s">
        <v>79</v>
      </c>
      <c r="B52" s="3" t="s">
        <v>80</v>
      </c>
      <c r="C52" s="32">
        <f>C54+C53</f>
        <v>0</v>
      </c>
      <c r="D52" s="32">
        <f>D54+D53</f>
        <v>0</v>
      </c>
      <c r="E52" s="27" t="e">
        <f t="shared" si="0"/>
        <v>#DIV/0!</v>
      </c>
    </row>
    <row r="53" spans="1:5" ht="51" hidden="1">
      <c r="A53" s="24" t="s">
        <v>54</v>
      </c>
      <c r="B53" s="25" t="s">
        <v>48</v>
      </c>
      <c r="C53" s="38"/>
      <c r="D53" s="38"/>
      <c r="E53" s="30" t="e">
        <f t="shared" si="0"/>
        <v>#DIV/0!</v>
      </c>
    </row>
    <row r="54" spans="1:5" ht="27" customHeight="1" hidden="1">
      <c r="A54" s="9" t="s">
        <v>81</v>
      </c>
      <c r="B54" s="10" t="s">
        <v>82</v>
      </c>
      <c r="C54" s="29">
        <f>C55+C56</f>
        <v>0</v>
      </c>
      <c r="D54" s="29">
        <f>D55+D56</f>
        <v>0</v>
      </c>
      <c r="E54" s="30" t="e">
        <f t="shared" si="0"/>
        <v>#DIV/0!</v>
      </c>
    </row>
    <row r="55" spans="1:5" ht="53.25" customHeight="1" hidden="1">
      <c r="A55" s="9" t="s">
        <v>263</v>
      </c>
      <c r="B55" s="10" t="s">
        <v>264</v>
      </c>
      <c r="C55" s="29"/>
      <c r="D55" s="14"/>
      <c r="E55" s="30" t="e">
        <f t="shared" si="0"/>
        <v>#DIV/0!</v>
      </c>
    </row>
    <row r="56" spans="1:5" ht="38.25" hidden="1">
      <c r="A56" s="9"/>
      <c r="B56" s="10" t="s">
        <v>71</v>
      </c>
      <c r="C56" s="29"/>
      <c r="D56" s="14"/>
      <c r="E56" s="30" t="e">
        <f t="shared" si="0"/>
        <v>#DIV/0!</v>
      </c>
    </row>
    <row r="57" spans="1:5" ht="26.25" customHeight="1">
      <c r="A57" s="1" t="s">
        <v>295</v>
      </c>
      <c r="B57" s="3" t="s">
        <v>83</v>
      </c>
      <c r="C57" s="32">
        <f>C58+C60</f>
        <v>76.9</v>
      </c>
      <c r="D57" s="32">
        <f>D58+D60</f>
        <v>76.9</v>
      </c>
      <c r="E57" s="27">
        <f t="shared" si="0"/>
        <v>1</v>
      </c>
    </row>
    <row r="58" spans="1:5" ht="25.5">
      <c r="A58" s="9" t="s">
        <v>296</v>
      </c>
      <c r="B58" s="10" t="s">
        <v>84</v>
      </c>
      <c r="C58" s="29">
        <f>C59</f>
        <v>3.7</v>
      </c>
      <c r="D58" s="29">
        <f>D59</f>
        <v>3.7</v>
      </c>
      <c r="E58" s="30">
        <f t="shared" si="0"/>
        <v>1</v>
      </c>
    </row>
    <row r="59" spans="1:5" ht="40.5" customHeight="1">
      <c r="A59" s="9"/>
      <c r="B59" s="10" t="s">
        <v>85</v>
      </c>
      <c r="C59" s="29">
        <v>3.7</v>
      </c>
      <c r="D59" s="29">
        <v>3.7</v>
      </c>
      <c r="E59" s="30">
        <f t="shared" si="0"/>
        <v>1</v>
      </c>
    </row>
    <row r="60" spans="1:5" ht="38.25">
      <c r="A60" s="9" t="s">
        <v>86</v>
      </c>
      <c r="B60" s="10" t="s">
        <v>87</v>
      </c>
      <c r="C60" s="29">
        <v>73.2</v>
      </c>
      <c r="D60" s="29">
        <v>73.2</v>
      </c>
      <c r="E60" s="30">
        <f t="shared" si="0"/>
        <v>1</v>
      </c>
    </row>
    <row r="61" spans="1:5" ht="12.75">
      <c r="A61" s="1" t="s">
        <v>298</v>
      </c>
      <c r="B61" s="3" t="s">
        <v>4</v>
      </c>
      <c r="C61" s="101">
        <f>C62+C66+C67+C68</f>
        <v>1828.56</v>
      </c>
      <c r="D61" s="32">
        <f>D62+D66+D67+D68</f>
        <v>1828.6</v>
      </c>
      <c r="E61" s="27">
        <f t="shared" si="0"/>
        <v>1.0000218751367196</v>
      </c>
    </row>
    <row r="62" spans="1:5" ht="51">
      <c r="A62" s="9" t="s">
        <v>299</v>
      </c>
      <c r="B62" s="10" t="s">
        <v>88</v>
      </c>
      <c r="C62" s="100">
        <f>C63+C64+C65</f>
        <v>837.56</v>
      </c>
      <c r="D62" s="29">
        <f>D63+D64+D65</f>
        <v>837.6</v>
      </c>
      <c r="E62" s="30">
        <f t="shared" si="0"/>
        <v>1.0000477577725775</v>
      </c>
    </row>
    <row r="63" spans="1:5" ht="12.75">
      <c r="A63" s="24"/>
      <c r="B63" s="10" t="s">
        <v>74</v>
      </c>
      <c r="C63" s="100">
        <v>697.06</v>
      </c>
      <c r="D63" s="29">
        <v>697.1</v>
      </c>
      <c r="E63" s="30">
        <f t="shared" si="0"/>
        <v>1.0000573838693945</v>
      </c>
    </row>
    <row r="64" spans="1:5" ht="12.75">
      <c r="A64" s="40"/>
      <c r="B64" s="10" t="s">
        <v>75</v>
      </c>
      <c r="C64" s="29">
        <v>140.5</v>
      </c>
      <c r="D64" s="29">
        <v>140.5</v>
      </c>
      <c r="E64" s="30">
        <f t="shared" si="0"/>
        <v>1</v>
      </c>
    </row>
    <row r="65" spans="1:5" ht="12.75" hidden="1">
      <c r="A65" s="40"/>
      <c r="B65" s="10" t="s">
        <v>76</v>
      </c>
      <c r="C65" s="29"/>
      <c r="D65" s="29"/>
      <c r="E65" s="30" t="e">
        <f t="shared" si="0"/>
        <v>#DIV/0!</v>
      </c>
    </row>
    <row r="66" spans="1:5" ht="41.25" customHeight="1" hidden="1">
      <c r="A66" s="40" t="s">
        <v>265</v>
      </c>
      <c r="B66" s="10" t="s">
        <v>266</v>
      </c>
      <c r="C66" s="29"/>
      <c r="D66" s="29"/>
      <c r="E66" s="30"/>
    </row>
    <row r="67" spans="1:5" ht="51" hidden="1">
      <c r="A67" s="40" t="s">
        <v>267</v>
      </c>
      <c r="B67" s="10" t="s">
        <v>268</v>
      </c>
      <c r="C67" s="29"/>
      <c r="D67" s="29"/>
      <c r="E67" s="30"/>
    </row>
    <row r="68" spans="1:5" ht="25.5">
      <c r="A68" s="9" t="s">
        <v>301</v>
      </c>
      <c r="B68" s="10" t="s">
        <v>271</v>
      </c>
      <c r="C68" s="29">
        <f>C69+C70+C71</f>
        <v>991</v>
      </c>
      <c r="D68" s="29">
        <f>D69+D70+D71</f>
        <v>991</v>
      </c>
      <c r="E68" s="30">
        <f t="shared" si="0"/>
        <v>1</v>
      </c>
    </row>
    <row r="69" spans="1:5" ht="12.75">
      <c r="A69" s="9"/>
      <c r="B69" s="10" t="s">
        <v>272</v>
      </c>
      <c r="C69" s="29">
        <v>50</v>
      </c>
      <c r="D69" s="29">
        <v>50</v>
      </c>
      <c r="E69" s="30">
        <f t="shared" si="0"/>
        <v>1</v>
      </c>
    </row>
    <row r="70" spans="1:5" ht="12.75">
      <c r="A70" s="40"/>
      <c r="B70" s="10" t="s">
        <v>273</v>
      </c>
      <c r="C70" s="29">
        <v>300</v>
      </c>
      <c r="D70" s="29">
        <v>300</v>
      </c>
      <c r="E70" s="30">
        <f t="shared" si="0"/>
        <v>1</v>
      </c>
    </row>
    <row r="71" spans="1:5" ht="12.75">
      <c r="A71" s="40"/>
      <c r="B71" s="10" t="s">
        <v>76</v>
      </c>
      <c r="C71" s="29">
        <v>641</v>
      </c>
      <c r="D71" s="29">
        <v>641</v>
      </c>
      <c r="E71" s="30">
        <f t="shared" si="0"/>
        <v>1</v>
      </c>
    </row>
    <row r="72" spans="1:5" ht="12.75" hidden="1">
      <c r="A72" s="1" t="s">
        <v>91</v>
      </c>
      <c r="B72" s="3" t="s">
        <v>92</v>
      </c>
      <c r="C72" s="29"/>
      <c r="D72" s="32">
        <f>D73</f>
        <v>0</v>
      </c>
      <c r="E72" s="30" t="e">
        <f t="shared" si="0"/>
        <v>#DIV/0!</v>
      </c>
    </row>
    <row r="73" spans="1:5" ht="12.75" hidden="1">
      <c r="A73" s="9" t="s">
        <v>93</v>
      </c>
      <c r="B73" s="10" t="s">
        <v>94</v>
      </c>
      <c r="C73" s="29"/>
      <c r="D73" s="29"/>
      <c r="E73" s="30" t="e">
        <f t="shared" si="0"/>
        <v>#DIV/0!</v>
      </c>
    </row>
    <row r="74" spans="1:5" ht="38.25" hidden="1">
      <c r="A74" s="4" t="s">
        <v>269</v>
      </c>
      <c r="B74" s="3" t="s">
        <v>270</v>
      </c>
      <c r="C74" s="32"/>
      <c r="D74" s="32"/>
      <c r="E74" s="27"/>
    </row>
    <row r="75" spans="1:5" ht="38.25" hidden="1">
      <c r="A75" s="1" t="s">
        <v>52</v>
      </c>
      <c r="B75" s="3" t="s">
        <v>53</v>
      </c>
      <c r="C75" s="35"/>
      <c r="D75" s="32"/>
      <c r="E75" s="30"/>
    </row>
    <row r="76" spans="1:5" ht="15" customHeight="1">
      <c r="A76" s="9"/>
      <c r="B76" s="3" t="s">
        <v>16</v>
      </c>
      <c r="C76" s="102">
        <f>C14+C47</f>
        <v>8600.96</v>
      </c>
      <c r="D76" s="13">
        <f>D14+D47</f>
        <v>8199.3</v>
      </c>
      <c r="E76" s="27">
        <f t="shared" si="0"/>
        <v>0.9533005617977528</v>
      </c>
    </row>
    <row r="77" spans="1:3" ht="12.75">
      <c r="A77" s="21"/>
      <c r="B77" s="22"/>
      <c r="C77" s="23"/>
    </row>
    <row r="78" spans="1:4" ht="12.75">
      <c r="A78" s="21"/>
      <c r="B78" s="22"/>
      <c r="C78" s="23"/>
      <c r="D78" s="39"/>
    </row>
    <row r="79" spans="1:3" ht="12.75">
      <c r="A79" s="21"/>
      <c r="B79" s="22"/>
      <c r="C79" s="23"/>
    </row>
  </sheetData>
  <sheetProtection/>
  <mergeCells count="8">
    <mergeCell ref="B2:E2"/>
    <mergeCell ref="B3:E3"/>
    <mergeCell ref="B4:E4"/>
    <mergeCell ref="B5:E5"/>
    <mergeCell ref="B11:B13"/>
    <mergeCell ref="C11:C13"/>
    <mergeCell ref="D11:D13"/>
    <mergeCell ref="E11:E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1.25390625" style="0" customWidth="1"/>
    <col min="4" max="4" width="11.00390625" style="0" customWidth="1"/>
    <col min="5" max="5" width="8.75390625" style="0" customWidth="1"/>
  </cols>
  <sheetData>
    <row r="2" spans="2:5" ht="12.75">
      <c r="B2" s="108" t="s">
        <v>95</v>
      </c>
      <c r="C2" s="108"/>
      <c r="D2" s="108"/>
      <c r="E2" s="108"/>
    </row>
    <row r="3" spans="2:5" ht="12.75">
      <c r="B3" s="108" t="s">
        <v>96</v>
      </c>
      <c r="C3" s="108"/>
      <c r="D3" s="108"/>
      <c r="E3" s="108"/>
    </row>
    <row r="4" spans="2:5" ht="12.75">
      <c r="B4" s="108" t="s">
        <v>97</v>
      </c>
      <c r="C4" s="108"/>
      <c r="D4" s="108"/>
      <c r="E4" s="108"/>
    </row>
    <row r="5" spans="2:5" ht="12.75">
      <c r="B5" s="108" t="s">
        <v>305</v>
      </c>
      <c r="C5" s="108"/>
      <c r="D5" s="108"/>
      <c r="E5" s="108"/>
    </row>
    <row r="6" spans="2:3" ht="12.75">
      <c r="B6" s="12"/>
      <c r="C6" s="12"/>
    </row>
    <row r="7" ht="12.75">
      <c r="B7" s="15" t="s">
        <v>23</v>
      </c>
    </row>
    <row r="8" ht="12.75">
      <c r="B8" s="15" t="s">
        <v>286</v>
      </c>
    </row>
    <row r="9" spans="2:3" ht="12.75">
      <c r="B9" s="15"/>
      <c r="C9" s="8"/>
    </row>
    <row r="10" spans="1:5" ht="12.75">
      <c r="A10" s="16" t="s">
        <v>19</v>
      </c>
      <c r="B10" s="110" t="s">
        <v>6</v>
      </c>
      <c r="C10" s="113" t="s">
        <v>287</v>
      </c>
      <c r="D10" s="113" t="s">
        <v>288</v>
      </c>
      <c r="E10" s="113" t="s">
        <v>37</v>
      </c>
    </row>
    <row r="11" spans="1:5" ht="24.75" customHeight="1">
      <c r="A11" s="17" t="s">
        <v>20</v>
      </c>
      <c r="B11" s="111"/>
      <c r="C11" s="113"/>
      <c r="D11" s="113"/>
      <c r="E11" s="113"/>
    </row>
    <row r="12" spans="1:5" ht="24" customHeight="1">
      <c r="A12" s="18" t="s">
        <v>5</v>
      </c>
      <c r="B12" s="112"/>
      <c r="C12" s="113"/>
      <c r="D12" s="113"/>
      <c r="E12" s="113"/>
    </row>
    <row r="13" spans="1:5" ht="29.25" customHeight="1">
      <c r="A13" s="1" t="s">
        <v>21</v>
      </c>
      <c r="B13" s="19" t="s">
        <v>22</v>
      </c>
      <c r="C13" s="26">
        <f>C14+C23+C26+C35+C41+C32+C18+C44+C39</f>
        <v>4518.599999999999</v>
      </c>
      <c r="D13" s="26">
        <f>D14+D23+D26+D35+D41+D32+D18+D44+D39</f>
        <v>4116.9</v>
      </c>
      <c r="E13" s="27">
        <f>D13/C13</f>
        <v>0.9111007834284955</v>
      </c>
    </row>
    <row r="14" spans="1:5" ht="20.25" customHeight="1">
      <c r="A14" s="1" t="s">
        <v>9</v>
      </c>
      <c r="B14" s="20" t="s">
        <v>0</v>
      </c>
      <c r="C14" s="28">
        <f>SUM(C15:C17)</f>
        <v>1036.8</v>
      </c>
      <c r="D14" s="28">
        <f>SUM(D15:D17)</f>
        <v>1012.6</v>
      </c>
      <c r="E14" s="27">
        <f aca="true" t="shared" si="0" ref="E14:E75">D14/C14</f>
        <v>0.976658950617284</v>
      </c>
    </row>
    <row r="15" spans="1:5" ht="63.75">
      <c r="A15" s="7" t="s">
        <v>30</v>
      </c>
      <c r="B15" s="6" t="s">
        <v>62</v>
      </c>
      <c r="C15" s="29">
        <v>906.8</v>
      </c>
      <c r="D15" s="29">
        <v>946.1</v>
      </c>
      <c r="E15" s="30">
        <f t="shared" si="0"/>
        <v>1.0433392148213498</v>
      </c>
    </row>
    <row r="16" spans="1:7" ht="89.25" hidden="1">
      <c r="A16" s="98" t="s">
        <v>55</v>
      </c>
      <c r="B16" s="99" t="s">
        <v>72</v>
      </c>
      <c r="C16" s="29"/>
      <c r="D16" s="29"/>
      <c r="E16" s="30"/>
      <c r="G16" s="11"/>
    </row>
    <row r="17" spans="1:7" ht="38.25">
      <c r="A17" s="7" t="s">
        <v>49</v>
      </c>
      <c r="B17" s="31" t="s">
        <v>63</v>
      </c>
      <c r="C17" s="29">
        <v>130</v>
      </c>
      <c r="D17" s="29">
        <v>66.5</v>
      </c>
      <c r="E17" s="30">
        <f t="shared" si="0"/>
        <v>0.5115384615384615</v>
      </c>
      <c r="G17" s="11"/>
    </row>
    <row r="18" spans="1:7" ht="25.5">
      <c r="A18" s="1" t="s">
        <v>50</v>
      </c>
      <c r="B18" s="3" t="s">
        <v>51</v>
      </c>
      <c r="C18" s="32">
        <f>C19+C20+C21+C22</f>
        <v>814</v>
      </c>
      <c r="D18" s="32">
        <f>D19+D20+D21+D22</f>
        <v>760.7</v>
      </c>
      <c r="E18" s="27">
        <f t="shared" si="0"/>
        <v>0.9345208845208846</v>
      </c>
      <c r="G18" s="11"/>
    </row>
    <row r="19" spans="1:7" ht="89.25">
      <c r="A19" s="24" t="s">
        <v>274</v>
      </c>
      <c r="B19" s="95" t="s">
        <v>275</v>
      </c>
      <c r="C19" s="29">
        <v>305.7</v>
      </c>
      <c r="D19" s="29">
        <v>346.2</v>
      </c>
      <c r="E19" s="30">
        <f t="shared" si="0"/>
        <v>1.1324828263002944</v>
      </c>
      <c r="G19" s="11"/>
    </row>
    <row r="20" spans="1:7" ht="102">
      <c r="A20" s="24" t="s">
        <v>276</v>
      </c>
      <c r="B20" s="95" t="s">
        <v>277</v>
      </c>
      <c r="C20" s="29">
        <v>2.1</v>
      </c>
      <c r="D20" s="29">
        <v>2.6</v>
      </c>
      <c r="E20" s="30">
        <f t="shared" si="0"/>
        <v>1.2380952380952381</v>
      </c>
      <c r="G20" s="11"/>
    </row>
    <row r="21" spans="1:7" ht="89.25">
      <c r="A21" s="24" t="s">
        <v>278</v>
      </c>
      <c r="B21" s="95" t="s">
        <v>279</v>
      </c>
      <c r="C21" s="29">
        <v>556.9</v>
      </c>
      <c r="D21" s="29">
        <v>462.6</v>
      </c>
      <c r="E21" s="30">
        <f t="shared" si="0"/>
        <v>0.8306697791344946</v>
      </c>
      <c r="G21" s="11"/>
    </row>
    <row r="22" spans="1:7" ht="89.25">
      <c r="A22" s="24" t="s">
        <v>280</v>
      </c>
      <c r="B22" s="95" t="s">
        <v>281</v>
      </c>
      <c r="C22" s="29">
        <v>-50.7</v>
      </c>
      <c r="D22" s="29">
        <v>-50.7</v>
      </c>
      <c r="E22" s="30">
        <f t="shared" si="0"/>
        <v>1</v>
      </c>
      <c r="G22" s="11"/>
    </row>
    <row r="23" spans="1:7" ht="12.75">
      <c r="A23" s="1" t="s">
        <v>13</v>
      </c>
      <c r="B23" s="20" t="s">
        <v>14</v>
      </c>
      <c r="C23" s="28">
        <f>SUM(C24:C24)</f>
        <v>1102.3</v>
      </c>
      <c r="D23" s="28">
        <f>SUM(D24:D25)</f>
        <v>1102.3</v>
      </c>
      <c r="E23" s="27">
        <f t="shared" si="0"/>
        <v>1</v>
      </c>
      <c r="G23" s="11"/>
    </row>
    <row r="24" spans="1:5" ht="12.75">
      <c r="A24" s="9" t="s">
        <v>38</v>
      </c>
      <c r="B24" s="10" t="s">
        <v>12</v>
      </c>
      <c r="C24" s="29">
        <v>1102.3</v>
      </c>
      <c r="D24" s="29">
        <v>1102.3</v>
      </c>
      <c r="E24" s="30">
        <f t="shared" si="0"/>
        <v>1</v>
      </c>
    </row>
    <row r="25" spans="1:5" ht="14.25" customHeight="1" hidden="1">
      <c r="A25" s="9" t="s">
        <v>64</v>
      </c>
      <c r="B25" s="10" t="s">
        <v>65</v>
      </c>
      <c r="C25" s="29"/>
      <c r="D25" s="29"/>
      <c r="E25" s="30"/>
    </row>
    <row r="26" spans="1:5" ht="25.5" customHeight="1" hidden="1">
      <c r="A26" s="1" t="s">
        <v>10</v>
      </c>
      <c r="B26" s="2" t="s">
        <v>33</v>
      </c>
      <c r="C26" s="32">
        <f>C27+C29</f>
        <v>1500.9</v>
      </c>
      <c r="D26" s="32">
        <f>D27+D29</f>
        <v>1176.7</v>
      </c>
      <c r="E26" s="27">
        <f t="shared" si="0"/>
        <v>0.7839962689053235</v>
      </c>
    </row>
    <row r="27" spans="1:5" ht="12.75">
      <c r="A27" s="9" t="s">
        <v>39</v>
      </c>
      <c r="B27" s="34" t="s">
        <v>34</v>
      </c>
      <c r="C27" s="35">
        <f>C28</f>
        <v>116</v>
      </c>
      <c r="D27" s="35">
        <f>D28</f>
        <v>127.8</v>
      </c>
      <c r="E27" s="30">
        <f t="shared" si="0"/>
        <v>1.1017241379310345</v>
      </c>
    </row>
    <row r="28" spans="1:5" ht="38.25">
      <c r="A28" s="9" t="s">
        <v>17</v>
      </c>
      <c r="B28" s="10" t="s">
        <v>40</v>
      </c>
      <c r="C28" s="29">
        <v>116</v>
      </c>
      <c r="D28" s="29">
        <v>127.8</v>
      </c>
      <c r="E28" s="30">
        <f t="shared" si="0"/>
        <v>1.1017241379310345</v>
      </c>
    </row>
    <row r="29" spans="1:5" ht="12.75">
      <c r="A29" s="9" t="s">
        <v>8</v>
      </c>
      <c r="B29" s="10" t="s">
        <v>15</v>
      </c>
      <c r="C29" s="29">
        <f>C30+C31</f>
        <v>1384.9</v>
      </c>
      <c r="D29" s="29">
        <f>D30+D31</f>
        <v>1048.9</v>
      </c>
      <c r="E29" s="30">
        <f t="shared" si="0"/>
        <v>0.7573832045635064</v>
      </c>
    </row>
    <row r="30" spans="1:5" ht="25.5">
      <c r="A30" s="7" t="s">
        <v>56</v>
      </c>
      <c r="B30" s="6" t="s">
        <v>57</v>
      </c>
      <c r="C30" s="29">
        <v>444.4</v>
      </c>
      <c r="D30" s="29">
        <v>93.7</v>
      </c>
      <c r="E30" s="30">
        <f t="shared" si="0"/>
        <v>0.21084608460846085</v>
      </c>
    </row>
    <row r="31" spans="1:5" ht="25.5">
      <c r="A31" s="7" t="s">
        <v>58</v>
      </c>
      <c r="B31" s="6" t="s">
        <v>59</v>
      </c>
      <c r="C31" s="29">
        <v>940.5</v>
      </c>
      <c r="D31" s="29">
        <v>955.2</v>
      </c>
      <c r="E31" s="30">
        <f t="shared" si="0"/>
        <v>1.0156299840510368</v>
      </c>
    </row>
    <row r="32" spans="1:5" ht="12.75">
      <c r="A32" s="1" t="s">
        <v>24</v>
      </c>
      <c r="B32" s="3" t="s">
        <v>35</v>
      </c>
      <c r="C32" s="32">
        <f>C33</f>
        <v>0.1</v>
      </c>
      <c r="D32" s="32">
        <f>D33</f>
        <v>0.1</v>
      </c>
      <c r="E32" s="27">
        <f t="shared" si="0"/>
        <v>1</v>
      </c>
    </row>
    <row r="33" spans="1:5" ht="38.25">
      <c r="A33" s="9" t="s">
        <v>25</v>
      </c>
      <c r="B33" s="10" t="s">
        <v>66</v>
      </c>
      <c r="C33" s="29">
        <f>C34</f>
        <v>0.1</v>
      </c>
      <c r="D33" s="29">
        <f>D34</f>
        <v>0.1</v>
      </c>
      <c r="E33" s="30">
        <f t="shared" si="0"/>
        <v>1</v>
      </c>
    </row>
    <row r="34" spans="1:5" ht="51">
      <c r="A34" s="9" t="s">
        <v>26</v>
      </c>
      <c r="B34" s="10" t="s">
        <v>67</v>
      </c>
      <c r="C34" s="14">
        <v>0.1</v>
      </c>
      <c r="D34" s="14">
        <v>0.1</v>
      </c>
      <c r="E34" s="30">
        <f t="shared" si="0"/>
        <v>1</v>
      </c>
    </row>
    <row r="35" spans="1:5" ht="25.5">
      <c r="A35" s="1" t="s">
        <v>2</v>
      </c>
      <c r="B35" s="3" t="s">
        <v>1</v>
      </c>
      <c r="C35" s="32">
        <f>C36</f>
        <v>12.1</v>
      </c>
      <c r="D35" s="32">
        <f>D36</f>
        <v>12.1</v>
      </c>
      <c r="E35" s="27">
        <f>D35/C35</f>
        <v>1</v>
      </c>
    </row>
    <row r="36" spans="1:5" ht="24.75" customHeight="1">
      <c r="A36" s="33" t="s">
        <v>11</v>
      </c>
      <c r="B36" s="36" t="s">
        <v>41</v>
      </c>
      <c r="C36" s="35">
        <f>C37+C38</f>
        <v>12.1</v>
      </c>
      <c r="D36" s="35">
        <f>D37+D38</f>
        <v>12.1</v>
      </c>
      <c r="E36" s="30">
        <f>D36/C36</f>
        <v>1</v>
      </c>
    </row>
    <row r="37" spans="1:5" ht="66" customHeight="1" hidden="1">
      <c r="A37" s="33" t="s">
        <v>42</v>
      </c>
      <c r="B37" s="36" t="s">
        <v>31</v>
      </c>
      <c r="C37" s="35"/>
      <c r="D37" s="29"/>
      <c r="E37" s="30"/>
    </row>
    <row r="38" spans="1:5" ht="63.75" customHeight="1">
      <c r="A38" s="9" t="s">
        <v>43</v>
      </c>
      <c r="B38" s="10" t="s">
        <v>68</v>
      </c>
      <c r="C38" s="14">
        <v>12.1</v>
      </c>
      <c r="D38" s="14">
        <v>12.1</v>
      </c>
      <c r="E38" s="30">
        <f>D38/C38</f>
        <v>1</v>
      </c>
    </row>
    <row r="39" spans="1:5" ht="25.5">
      <c r="A39" s="1" t="s">
        <v>60</v>
      </c>
      <c r="B39" s="3" t="s">
        <v>89</v>
      </c>
      <c r="C39" s="13">
        <f>C40</f>
        <v>0.9</v>
      </c>
      <c r="D39" s="13">
        <f>D40</f>
        <v>0.9</v>
      </c>
      <c r="E39" s="27">
        <f>D39/C39</f>
        <v>1</v>
      </c>
    </row>
    <row r="40" spans="1:5" ht="25.5">
      <c r="A40" s="9" t="s">
        <v>61</v>
      </c>
      <c r="B40" s="10" t="s">
        <v>90</v>
      </c>
      <c r="C40" s="14">
        <v>0.9</v>
      </c>
      <c r="D40" s="14">
        <v>0.9</v>
      </c>
      <c r="E40" s="30">
        <f>D40/C40</f>
        <v>1</v>
      </c>
    </row>
    <row r="41" spans="1:5" ht="25.5" customHeight="1" hidden="1">
      <c r="A41" s="1" t="s">
        <v>27</v>
      </c>
      <c r="B41" s="3" t="s">
        <v>28</v>
      </c>
      <c r="C41" s="32">
        <f>C43+C42</f>
        <v>0</v>
      </c>
      <c r="D41" s="32">
        <f>D43+D42</f>
        <v>0</v>
      </c>
      <c r="E41" s="27">
        <v>0</v>
      </c>
    </row>
    <row r="42" spans="1:5" ht="12.75" customHeight="1" hidden="1">
      <c r="A42" s="33" t="s">
        <v>44</v>
      </c>
      <c r="B42" s="36" t="s">
        <v>45</v>
      </c>
      <c r="C42" s="29"/>
      <c r="D42" s="29"/>
      <c r="E42" s="30"/>
    </row>
    <row r="43" spans="1:5" ht="63.75" customHeight="1" hidden="1">
      <c r="A43" s="33" t="s">
        <v>46</v>
      </c>
      <c r="B43" s="10" t="s">
        <v>29</v>
      </c>
      <c r="C43" s="29"/>
      <c r="D43" s="29"/>
      <c r="E43" s="30"/>
    </row>
    <row r="44" spans="1:5" ht="12.75">
      <c r="A44" s="37" t="s">
        <v>36</v>
      </c>
      <c r="B44" s="5" t="s">
        <v>47</v>
      </c>
      <c r="C44" s="32">
        <v>51.5</v>
      </c>
      <c r="D44" s="32">
        <v>51.5</v>
      </c>
      <c r="E44" s="27">
        <f>D44/C44</f>
        <v>1</v>
      </c>
    </row>
    <row r="45" spans="1:5" ht="25.5" hidden="1">
      <c r="A45" s="4" t="s">
        <v>69</v>
      </c>
      <c r="B45" s="5" t="s">
        <v>70</v>
      </c>
      <c r="C45" s="29"/>
      <c r="D45" s="32"/>
      <c r="E45" s="27"/>
    </row>
    <row r="46" spans="1:5" ht="25.5" customHeight="1" hidden="1">
      <c r="A46" s="1" t="s">
        <v>18</v>
      </c>
      <c r="B46" s="3" t="s">
        <v>32</v>
      </c>
      <c r="C46" s="101">
        <f>C47</f>
        <v>4082.36</v>
      </c>
      <c r="D46" s="32">
        <f>D47+D73+D74+D71</f>
        <v>4082.4</v>
      </c>
      <c r="E46" s="27">
        <f t="shared" si="0"/>
        <v>1.000009798253951</v>
      </c>
    </row>
    <row r="47" spans="1:5" ht="25.5">
      <c r="A47" s="1" t="s">
        <v>7</v>
      </c>
      <c r="B47" s="3" t="s">
        <v>3</v>
      </c>
      <c r="C47" s="32">
        <f>C48+C56+C73+C51+C60</f>
        <v>4082.36</v>
      </c>
      <c r="D47" s="32">
        <f>D48+D56+D51+D60</f>
        <v>4082.4</v>
      </c>
      <c r="E47" s="27">
        <f t="shared" si="0"/>
        <v>1.000009798253951</v>
      </c>
    </row>
    <row r="48" spans="1:5" ht="29.25" customHeight="1">
      <c r="A48" s="1" t="s">
        <v>290</v>
      </c>
      <c r="B48" s="3" t="s">
        <v>77</v>
      </c>
      <c r="C48" s="32">
        <f>C49+C50</f>
        <v>2176.9</v>
      </c>
      <c r="D48" s="32">
        <f>D49+D50</f>
        <v>2176.9</v>
      </c>
      <c r="E48" s="27">
        <f t="shared" si="0"/>
        <v>1</v>
      </c>
    </row>
    <row r="49" spans="1:5" ht="26.25" customHeight="1">
      <c r="A49" s="9" t="s">
        <v>292</v>
      </c>
      <c r="B49" s="10" t="s">
        <v>78</v>
      </c>
      <c r="C49" s="29">
        <v>1544</v>
      </c>
      <c r="D49" s="29">
        <v>1544</v>
      </c>
      <c r="E49" s="30">
        <f t="shared" si="0"/>
        <v>1</v>
      </c>
    </row>
    <row r="50" spans="1:5" ht="27" customHeight="1">
      <c r="A50" s="7" t="s">
        <v>294</v>
      </c>
      <c r="B50" s="10" t="s">
        <v>289</v>
      </c>
      <c r="C50" s="29">
        <v>632.9</v>
      </c>
      <c r="D50" s="29">
        <v>632.9</v>
      </c>
      <c r="E50" s="30">
        <f t="shared" si="0"/>
        <v>1</v>
      </c>
    </row>
    <row r="51" spans="1:5" ht="27" customHeight="1" hidden="1">
      <c r="A51" s="1" t="s">
        <v>79</v>
      </c>
      <c r="B51" s="3" t="s">
        <v>80</v>
      </c>
      <c r="C51" s="32">
        <f>C53+C52</f>
        <v>0</v>
      </c>
      <c r="D51" s="32">
        <f>D53+D52</f>
        <v>0</v>
      </c>
      <c r="E51" s="27" t="e">
        <f t="shared" si="0"/>
        <v>#DIV/0!</v>
      </c>
    </row>
    <row r="52" spans="1:5" ht="51" customHeight="1" hidden="1">
      <c r="A52" s="24" t="s">
        <v>54</v>
      </c>
      <c r="B52" s="25" t="s">
        <v>48</v>
      </c>
      <c r="C52" s="38"/>
      <c r="D52" s="38"/>
      <c r="E52" s="30" t="e">
        <f t="shared" si="0"/>
        <v>#DIV/0!</v>
      </c>
    </row>
    <row r="53" spans="1:5" ht="27" customHeight="1" hidden="1">
      <c r="A53" s="9" t="s">
        <v>81</v>
      </c>
      <c r="B53" s="10" t="s">
        <v>82</v>
      </c>
      <c r="C53" s="29">
        <f>C54+C55</f>
        <v>0</v>
      </c>
      <c r="D53" s="29">
        <f>D54+D55</f>
        <v>0</v>
      </c>
      <c r="E53" s="30" t="e">
        <f t="shared" si="0"/>
        <v>#DIV/0!</v>
      </c>
    </row>
    <row r="54" spans="1:5" ht="53.25" customHeight="1" hidden="1">
      <c r="A54" s="9" t="s">
        <v>263</v>
      </c>
      <c r="B54" s="10" t="s">
        <v>264</v>
      </c>
      <c r="C54" s="29"/>
      <c r="D54" s="14"/>
      <c r="E54" s="30" t="e">
        <f t="shared" si="0"/>
        <v>#DIV/0!</v>
      </c>
    </row>
    <row r="55" spans="1:5" ht="38.25" customHeight="1" hidden="1">
      <c r="A55" s="9"/>
      <c r="B55" s="10" t="s">
        <v>71</v>
      </c>
      <c r="C55" s="29"/>
      <c r="D55" s="14"/>
      <c r="E55" s="30" t="e">
        <f t="shared" si="0"/>
        <v>#DIV/0!</v>
      </c>
    </row>
    <row r="56" spans="1:5" ht="26.25" customHeight="1">
      <c r="A56" s="1" t="s">
        <v>295</v>
      </c>
      <c r="B56" s="3" t="s">
        <v>83</v>
      </c>
      <c r="C56" s="32">
        <f>C57+C59</f>
        <v>76.9</v>
      </c>
      <c r="D56" s="32">
        <f>D57+D59</f>
        <v>76.9</v>
      </c>
      <c r="E56" s="27">
        <f t="shared" si="0"/>
        <v>1</v>
      </c>
    </row>
    <row r="57" spans="1:5" ht="25.5">
      <c r="A57" s="9" t="s">
        <v>296</v>
      </c>
      <c r="B57" s="10" t="s">
        <v>84</v>
      </c>
      <c r="C57" s="29">
        <f>C58</f>
        <v>3.7</v>
      </c>
      <c r="D57" s="29">
        <f>D58</f>
        <v>3.7</v>
      </c>
      <c r="E57" s="30">
        <f t="shared" si="0"/>
        <v>1</v>
      </c>
    </row>
    <row r="58" spans="1:5" ht="40.5" customHeight="1">
      <c r="A58" s="9"/>
      <c r="B58" s="10" t="s">
        <v>85</v>
      </c>
      <c r="C58" s="29">
        <v>3.7</v>
      </c>
      <c r="D58" s="29">
        <v>3.7</v>
      </c>
      <c r="E58" s="30">
        <f t="shared" si="0"/>
        <v>1</v>
      </c>
    </row>
    <row r="59" spans="1:5" ht="38.25">
      <c r="A59" s="9" t="s">
        <v>86</v>
      </c>
      <c r="B59" s="10" t="s">
        <v>87</v>
      </c>
      <c r="C59" s="29">
        <v>73.2</v>
      </c>
      <c r="D59" s="29">
        <v>73.2</v>
      </c>
      <c r="E59" s="30">
        <f t="shared" si="0"/>
        <v>1</v>
      </c>
    </row>
    <row r="60" spans="1:5" ht="12.75">
      <c r="A60" s="1" t="s">
        <v>298</v>
      </c>
      <c r="B60" s="3" t="s">
        <v>4</v>
      </c>
      <c r="C60" s="101">
        <f>C61+C65+C66+C67</f>
        <v>1828.56</v>
      </c>
      <c r="D60" s="32">
        <f>D61+D65+D66+D67</f>
        <v>1828.6</v>
      </c>
      <c r="E60" s="27">
        <f t="shared" si="0"/>
        <v>1.0000218751367196</v>
      </c>
    </row>
    <row r="61" spans="1:5" ht="51">
      <c r="A61" s="9" t="s">
        <v>299</v>
      </c>
      <c r="B61" s="10" t="s">
        <v>88</v>
      </c>
      <c r="C61" s="100">
        <f>C62+C63+C64</f>
        <v>837.56</v>
      </c>
      <c r="D61" s="29">
        <f>D62+D63+D64</f>
        <v>837.6</v>
      </c>
      <c r="E61" s="30">
        <f t="shared" si="0"/>
        <v>1.0000477577725775</v>
      </c>
    </row>
    <row r="62" spans="1:5" ht="12.75">
      <c r="A62" s="24"/>
      <c r="B62" s="10" t="s">
        <v>74</v>
      </c>
      <c r="C62" s="100">
        <v>697.06</v>
      </c>
      <c r="D62" s="29">
        <v>697.1</v>
      </c>
      <c r="E62" s="30">
        <f t="shared" si="0"/>
        <v>1.0000573838693945</v>
      </c>
    </row>
    <row r="63" spans="1:5" ht="12.75">
      <c r="A63" s="40"/>
      <c r="B63" s="10" t="s">
        <v>75</v>
      </c>
      <c r="C63" s="29">
        <v>140.5</v>
      </c>
      <c r="D63" s="29">
        <v>140.5</v>
      </c>
      <c r="E63" s="30">
        <f t="shared" si="0"/>
        <v>1</v>
      </c>
    </row>
    <row r="64" spans="1:5" ht="12.75" customHeight="1" hidden="1">
      <c r="A64" s="40"/>
      <c r="B64" s="10" t="s">
        <v>76</v>
      </c>
      <c r="C64" s="29"/>
      <c r="D64" s="29"/>
      <c r="E64" s="30" t="e">
        <f t="shared" si="0"/>
        <v>#DIV/0!</v>
      </c>
    </row>
    <row r="65" spans="1:5" ht="41.25" customHeight="1" hidden="1">
      <c r="A65" s="40" t="s">
        <v>265</v>
      </c>
      <c r="B65" s="10" t="s">
        <v>266</v>
      </c>
      <c r="C65" s="29"/>
      <c r="D65" s="29"/>
      <c r="E65" s="30"/>
    </row>
    <row r="66" spans="1:5" ht="51" hidden="1">
      <c r="A66" s="40" t="s">
        <v>267</v>
      </c>
      <c r="B66" s="10" t="s">
        <v>268</v>
      </c>
      <c r="C66" s="29"/>
      <c r="D66" s="29"/>
      <c r="E66" s="30"/>
    </row>
    <row r="67" spans="1:5" ht="25.5">
      <c r="A67" s="9" t="s">
        <v>301</v>
      </c>
      <c r="B67" s="10" t="s">
        <v>271</v>
      </c>
      <c r="C67" s="29">
        <f>C68+C69+C70</f>
        <v>991</v>
      </c>
      <c r="D67" s="29">
        <f>D68+D69+D70</f>
        <v>991</v>
      </c>
      <c r="E67" s="30">
        <f t="shared" si="0"/>
        <v>1</v>
      </c>
    </row>
    <row r="68" spans="1:5" ht="12.75">
      <c r="A68" s="9"/>
      <c r="B68" s="10" t="s">
        <v>272</v>
      </c>
      <c r="C68" s="29">
        <v>50</v>
      </c>
      <c r="D68" s="29">
        <v>50</v>
      </c>
      <c r="E68" s="30">
        <f t="shared" si="0"/>
        <v>1</v>
      </c>
    </row>
    <row r="69" spans="1:5" ht="12.75">
      <c r="A69" s="40"/>
      <c r="B69" s="10" t="s">
        <v>273</v>
      </c>
      <c r="C69" s="29">
        <v>300</v>
      </c>
      <c r="D69" s="29">
        <v>300</v>
      </c>
      <c r="E69" s="30">
        <f t="shared" si="0"/>
        <v>1</v>
      </c>
    </row>
    <row r="70" spans="1:5" ht="12.75">
      <c r="A70" s="40"/>
      <c r="B70" s="10" t="s">
        <v>76</v>
      </c>
      <c r="C70" s="29">
        <v>641</v>
      </c>
      <c r="D70" s="29">
        <v>641</v>
      </c>
      <c r="E70" s="30">
        <f t="shared" si="0"/>
        <v>1</v>
      </c>
    </row>
    <row r="71" spans="1:5" ht="12.75" customHeight="1" hidden="1">
      <c r="A71" s="1" t="s">
        <v>91</v>
      </c>
      <c r="B71" s="3" t="s">
        <v>92</v>
      </c>
      <c r="C71" s="29"/>
      <c r="D71" s="32">
        <f>D72</f>
        <v>0</v>
      </c>
      <c r="E71" s="30" t="e">
        <f t="shared" si="0"/>
        <v>#DIV/0!</v>
      </c>
    </row>
    <row r="72" spans="1:5" ht="12.75" customHeight="1" hidden="1">
      <c r="A72" s="9" t="s">
        <v>93</v>
      </c>
      <c r="B72" s="10" t="s">
        <v>94</v>
      </c>
      <c r="C72" s="29"/>
      <c r="D72" s="29"/>
      <c r="E72" s="30" t="e">
        <f t="shared" si="0"/>
        <v>#DIV/0!</v>
      </c>
    </row>
    <row r="73" spans="1:5" ht="38.25" hidden="1">
      <c r="A73" s="4" t="s">
        <v>269</v>
      </c>
      <c r="B73" s="3" t="s">
        <v>270</v>
      </c>
      <c r="C73" s="32"/>
      <c r="D73" s="32"/>
      <c r="E73" s="27"/>
    </row>
    <row r="74" spans="1:5" ht="38.25" customHeight="1" hidden="1">
      <c r="A74" s="1" t="s">
        <v>52</v>
      </c>
      <c r="B74" s="3" t="s">
        <v>53</v>
      </c>
      <c r="C74" s="35"/>
      <c r="D74" s="32"/>
      <c r="E74" s="30"/>
    </row>
    <row r="75" spans="1:5" ht="15" customHeight="1">
      <c r="A75" s="9"/>
      <c r="B75" s="3" t="s">
        <v>16</v>
      </c>
      <c r="C75" s="102">
        <f>C13+C46</f>
        <v>8600.96</v>
      </c>
      <c r="D75" s="13">
        <f>D13+D46</f>
        <v>8199.3</v>
      </c>
      <c r="E75" s="27">
        <f t="shared" si="0"/>
        <v>0.9533005617977528</v>
      </c>
    </row>
    <row r="76" spans="1:3" ht="12.75">
      <c r="A76" s="21"/>
      <c r="B76" s="22"/>
      <c r="C76" s="23"/>
    </row>
    <row r="77" spans="1:4" ht="12.75">
      <c r="A77" s="21"/>
      <c r="B77" s="22"/>
      <c r="C77" s="23"/>
      <c r="D77" s="39"/>
    </row>
    <row r="78" spans="1:3" ht="12.75">
      <c r="A78" s="21"/>
      <c r="B78" s="22"/>
      <c r="C78" s="23"/>
    </row>
  </sheetData>
  <sheetProtection/>
  <mergeCells count="8">
    <mergeCell ref="D10:D12"/>
    <mergeCell ref="E10:E12"/>
    <mergeCell ref="B2:E2"/>
    <mergeCell ref="B3:E3"/>
    <mergeCell ref="B4:E4"/>
    <mergeCell ref="B5:E5"/>
    <mergeCell ref="B10:B12"/>
    <mergeCell ref="C10:C12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25.125" style="0" customWidth="1"/>
    <col min="2" max="2" width="65.25390625" style="0" customWidth="1"/>
    <col min="3" max="3" width="14.25390625" style="44" customWidth="1"/>
  </cols>
  <sheetData>
    <row r="1" spans="1:3" ht="12.75">
      <c r="A1" s="42"/>
      <c r="B1" s="121" t="s">
        <v>98</v>
      </c>
      <c r="C1" s="121"/>
    </row>
    <row r="2" spans="1:3" ht="12.75">
      <c r="A2" s="42"/>
      <c r="B2" s="121" t="s">
        <v>99</v>
      </c>
      <c r="C2" s="121"/>
    </row>
    <row r="3" spans="1:3" ht="12.75">
      <c r="A3" s="42"/>
      <c r="B3" s="121" t="s">
        <v>100</v>
      </c>
      <c r="C3" s="121"/>
    </row>
    <row r="4" spans="1:3" ht="12.75">
      <c r="A4" s="42"/>
      <c r="B4" s="121" t="s">
        <v>306</v>
      </c>
      <c r="C4" s="121"/>
    </row>
    <row r="5" spans="1:2" ht="12.75">
      <c r="A5" s="42"/>
      <c r="B5" s="43"/>
    </row>
    <row r="6" spans="1:3" ht="12.75">
      <c r="A6" s="122" t="s">
        <v>303</v>
      </c>
      <c r="B6" s="122"/>
      <c r="C6" s="122"/>
    </row>
    <row r="7" spans="1:3" ht="12.75">
      <c r="A7" s="114" t="s">
        <v>101</v>
      </c>
      <c r="B7" s="114"/>
      <c r="C7" s="114"/>
    </row>
    <row r="8" spans="1:3" ht="12.75">
      <c r="A8" s="114" t="s">
        <v>102</v>
      </c>
      <c r="B8" s="114"/>
      <c r="C8" s="114"/>
    </row>
    <row r="9" spans="1:3" ht="12.75">
      <c r="A9" s="42"/>
      <c r="B9" s="45"/>
      <c r="C9" s="44" t="s">
        <v>103</v>
      </c>
    </row>
    <row r="10" spans="1:3" ht="12.75">
      <c r="A10" s="115" t="s">
        <v>104</v>
      </c>
      <c r="B10" s="117" t="s">
        <v>105</v>
      </c>
      <c r="C10" s="119" t="s">
        <v>106</v>
      </c>
    </row>
    <row r="11" spans="1:3" ht="26.25" customHeight="1">
      <c r="A11" s="116"/>
      <c r="B11" s="118"/>
      <c r="C11" s="120"/>
    </row>
    <row r="12" spans="1:3" ht="20.25" customHeight="1">
      <c r="A12" s="4" t="s">
        <v>21</v>
      </c>
      <c r="B12" s="46" t="s">
        <v>107</v>
      </c>
      <c r="C12" s="47">
        <f>C13+C31+C36+C54+C58+C63+C71+C67+C75+C25</f>
        <v>4116.900000000001</v>
      </c>
    </row>
    <row r="13" spans="1:3" ht="12.75">
      <c r="A13" s="4" t="s">
        <v>9</v>
      </c>
      <c r="B13" s="48" t="s">
        <v>108</v>
      </c>
      <c r="C13" s="49">
        <f>C14</f>
        <v>1012.6</v>
      </c>
    </row>
    <row r="14" spans="1:3" ht="12.75">
      <c r="A14" s="4" t="s">
        <v>109</v>
      </c>
      <c r="B14" s="48" t="s">
        <v>110</v>
      </c>
      <c r="C14" s="49">
        <f>C15+C21+C19</f>
        <v>1012.6</v>
      </c>
    </row>
    <row r="15" spans="1:3" ht="63.75">
      <c r="A15" s="4" t="s">
        <v>30</v>
      </c>
      <c r="B15" s="5" t="s">
        <v>111</v>
      </c>
      <c r="C15" s="13">
        <f>C16+C17+C18</f>
        <v>946.1</v>
      </c>
    </row>
    <row r="16" spans="1:3" ht="76.5">
      <c r="A16" s="50" t="s">
        <v>112</v>
      </c>
      <c r="B16" s="91" t="s">
        <v>113</v>
      </c>
      <c r="C16" s="14">
        <v>946</v>
      </c>
    </row>
    <row r="17" spans="1:3" ht="63.75">
      <c r="A17" s="7" t="s">
        <v>114</v>
      </c>
      <c r="B17" s="92" t="s">
        <v>115</v>
      </c>
      <c r="C17" s="14">
        <v>0.1</v>
      </c>
    </row>
    <row r="18" spans="1:3" ht="85.5" customHeight="1" hidden="1">
      <c r="A18" s="7" t="s">
        <v>257</v>
      </c>
      <c r="B18" s="92" t="s">
        <v>258</v>
      </c>
      <c r="C18" s="14"/>
    </row>
    <row r="19" spans="1:3" ht="89.25" hidden="1">
      <c r="A19" s="52" t="s">
        <v>55</v>
      </c>
      <c r="B19" s="53" t="s">
        <v>72</v>
      </c>
      <c r="C19" s="13">
        <f>C20</f>
        <v>0</v>
      </c>
    </row>
    <row r="20" spans="1:3" ht="102" hidden="1">
      <c r="A20" s="54" t="s">
        <v>116</v>
      </c>
      <c r="B20" s="51" t="s">
        <v>117</v>
      </c>
      <c r="C20" s="14"/>
    </row>
    <row r="21" spans="1:3" ht="38.25">
      <c r="A21" s="4" t="s">
        <v>49</v>
      </c>
      <c r="B21" s="5" t="s">
        <v>118</v>
      </c>
      <c r="C21" s="13">
        <f>C22+C23+C24</f>
        <v>66.5</v>
      </c>
    </row>
    <row r="22" spans="1:3" ht="51">
      <c r="A22" s="50" t="s">
        <v>119</v>
      </c>
      <c r="B22" s="55" t="s">
        <v>120</v>
      </c>
      <c r="C22" s="14">
        <v>65.1</v>
      </c>
    </row>
    <row r="23" spans="1:3" ht="38.25">
      <c r="A23" s="7" t="s">
        <v>121</v>
      </c>
      <c r="B23" s="55" t="s">
        <v>122</v>
      </c>
      <c r="C23" s="14">
        <v>0.2</v>
      </c>
    </row>
    <row r="24" spans="1:3" ht="63.75">
      <c r="A24" s="7" t="s">
        <v>123</v>
      </c>
      <c r="B24" s="93" t="s">
        <v>124</v>
      </c>
      <c r="C24" s="14">
        <v>1.2</v>
      </c>
    </row>
    <row r="25" spans="1:3" ht="27.75" customHeight="1">
      <c r="A25" s="4" t="s">
        <v>50</v>
      </c>
      <c r="B25" s="5" t="s">
        <v>125</v>
      </c>
      <c r="C25" s="13">
        <f>C26</f>
        <v>760.7</v>
      </c>
    </row>
    <row r="26" spans="1:3" ht="25.5">
      <c r="A26" s="4" t="s">
        <v>126</v>
      </c>
      <c r="B26" s="5" t="s">
        <v>127</v>
      </c>
      <c r="C26" s="13">
        <f>C27+C28+C29+C30</f>
        <v>760.7</v>
      </c>
    </row>
    <row r="27" spans="1:3" ht="89.25">
      <c r="A27" s="24" t="s">
        <v>274</v>
      </c>
      <c r="B27" s="95" t="s">
        <v>275</v>
      </c>
      <c r="C27" s="14">
        <v>346.2</v>
      </c>
    </row>
    <row r="28" spans="1:3" ht="102">
      <c r="A28" s="24" t="s">
        <v>276</v>
      </c>
      <c r="B28" s="95" t="s">
        <v>277</v>
      </c>
      <c r="C28" s="14">
        <v>2.6</v>
      </c>
    </row>
    <row r="29" spans="1:3" ht="89.25">
      <c r="A29" s="24" t="s">
        <v>278</v>
      </c>
      <c r="B29" s="95" t="s">
        <v>279</v>
      </c>
      <c r="C29" s="14">
        <v>462.6</v>
      </c>
    </row>
    <row r="30" spans="1:3" ht="89.25">
      <c r="A30" s="24" t="s">
        <v>280</v>
      </c>
      <c r="B30" s="95" t="s">
        <v>281</v>
      </c>
      <c r="C30" s="14">
        <v>-50.7</v>
      </c>
    </row>
    <row r="31" spans="1:3" ht="12.75">
      <c r="A31" s="4" t="s">
        <v>13</v>
      </c>
      <c r="B31" s="48" t="s">
        <v>128</v>
      </c>
      <c r="C31" s="49">
        <f>C32</f>
        <v>1102.3</v>
      </c>
    </row>
    <row r="32" spans="1:3" ht="14.25" customHeight="1">
      <c r="A32" s="4" t="s">
        <v>129</v>
      </c>
      <c r="B32" s="5" t="s">
        <v>12</v>
      </c>
      <c r="C32" s="13">
        <f>C33</f>
        <v>1102.3</v>
      </c>
    </row>
    <row r="33" spans="1:3" ht="14.25" customHeight="1">
      <c r="A33" s="4" t="s">
        <v>38</v>
      </c>
      <c r="B33" s="5" t="s">
        <v>130</v>
      </c>
      <c r="C33" s="13">
        <f>C34+C35</f>
        <v>1102.3</v>
      </c>
    </row>
    <row r="34" spans="1:3" ht="38.25" customHeight="1">
      <c r="A34" s="56" t="s">
        <v>131</v>
      </c>
      <c r="B34" s="55" t="s">
        <v>132</v>
      </c>
      <c r="C34" s="57">
        <v>1102.3</v>
      </c>
    </row>
    <row r="35" spans="1:3" ht="25.5" hidden="1">
      <c r="A35" s="7" t="s">
        <v>133</v>
      </c>
      <c r="B35" s="55" t="s">
        <v>134</v>
      </c>
      <c r="C35" s="57"/>
    </row>
    <row r="36" spans="1:3" ht="14.25" customHeight="1">
      <c r="A36" s="4" t="s">
        <v>10</v>
      </c>
      <c r="B36" s="5" t="s">
        <v>135</v>
      </c>
      <c r="C36" s="13">
        <f>C37+C41</f>
        <v>1176.7</v>
      </c>
    </row>
    <row r="37" spans="1:3" ht="14.25" customHeight="1">
      <c r="A37" s="4" t="s">
        <v>136</v>
      </c>
      <c r="B37" s="5" t="s">
        <v>34</v>
      </c>
      <c r="C37" s="13">
        <f>C38</f>
        <v>127.8</v>
      </c>
    </row>
    <row r="38" spans="1:3" ht="39" customHeight="1">
      <c r="A38" s="4" t="s">
        <v>17</v>
      </c>
      <c r="B38" s="5" t="s">
        <v>137</v>
      </c>
      <c r="C38" s="13">
        <f>C39+C40</f>
        <v>127.8</v>
      </c>
    </row>
    <row r="39" spans="1:3" ht="40.5" customHeight="1">
      <c r="A39" s="50" t="s">
        <v>138</v>
      </c>
      <c r="B39" s="58" t="s">
        <v>139</v>
      </c>
      <c r="C39" s="14">
        <v>115.6</v>
      </c>
    </row>
    <row r="40" spans="1:3" ht="39" customHeight="1">
      <c r="A40" s="50" t="s">
        <v>140</v>
      </c>
      <c r="B40" s="59" t="s">
        <v>141</v>
      </c>
      <c r="C40" s="14">
        <v>12.2</v>
      </c>
    </row>
    <row r="41" spans="1:3" ht="14.25" customHeight="1">
      <c r="A41" s="4" t="s">
        <v>142</v>
      </c>
      <c r="B41" s="5" t="s">
        <v>15</v>
      </c>
      <c r="C41" s="13">
        <f>C42+C48</f>
        <v>1048.9</v>
      </c>
    </row>
    <row r="42" spans="1:3" ht="12.75">
      <c r="A42" s="4" t="s">
        <v>143</v>
      </c>
      <c r="B42" s="5" t="s">
        <v>144</v>
      </c>
      <c r="C42" s="13">
        <f>C43</f>
        <v>93.7</v>
      </c>
    </row>
    <row r="43" spans="1:3" ht="29.25" customHeight="1">
      <c r="A43" s="4" t="s">
        <v>56</v>
      </c>
      <c r="B43" s="60" t="s">
        <v>57</v>
      </c>
      <c r="C43" s="13">
        <f>C44+C45+C47+C46</f>
        <v>93.7</v>
      </c>
    </row>
    <row r="44" spans="1:3" ht="52.5" customHeight="1">
      <c r="A44" s="50" t="s">
        <v>145</v>
      </c>
      <c r="B44" s="61" t="s">
        <v>146</v>
      </c>
      <c r="C44" s="14">
        <v>89.5</v>
      </c>
    </row>
    <row r="45" spans="1:3" ht="42" customHeight="1">
      <c r="A45" s="50" t="s">
        <v>147</v>
      </c>
      <c r="B45" s="55" t="s">
        <v>148</v>
      </c>
      <c r="C45" s="14">
        <v>5.2</v>
      </c>
    </row>
    <row r="46" spans="1:3" ht="54.75" customHeight="1">
      <c r="A46" s="50" t="s">
        <v>149</v>
      </c>
      <c r="B46" s="94" t="s">
        <v>150</v>
      </c>
      <c r="C46" s="62">
        <v>-1</v>
      </c>
    </row>
    <row r="47" spans="1:3" ht="34.5" customHeight="1" hidden="1">
      <c r="A47" s="7" t="s">
        <v>151</v>
      </c>
      <c r="B47" s="55" t="s">
        <v>152</v>
      </c>
      <c r="C47" s="57"/>
    </row>
    <row r="48" spans="1:3" ht="12.75">
      <c r="A48" s="4" t="s">
        <v>153</v>
      </c>
      <c r="B48" s="5" t="s">
        <v>154</v>
      </c>
      <c r="C48" s="13">
        <f>C49</f>
        <v>955.2</v>
      </c>
    </row>
    <row r="49" spans="1:3" ht="30.75" customHeight="1">
      <c r="A49" s="4" t="s">
        <v>58</v>
      </c>
      <c r="B49" s="63" t="s">
        <v>59</v>
      </c>
      <c r="C49" s="13">
        <f>C50+C51+C52+C53</f>
        <v>955.2</v>
      </c>
    </row>
    <row r="50" spans="1:3" ht="52.5" customHeight="1">
      <c r="A50" s="50" t="s">
        <v>155</v>
      </c>
      <c r="B50" s="55" t="s">
        <v>156</v>
      </c>
      <c r="C50" s="14">
        <v>946.7</v>
      </c>
    </row>
    <row r="51" spans="1:3" ht="45.75" customHeight="1">
      <c r="A51" s="50" t="s">
        <v>157</v>
      </c>
      <c r="B51" s="55" t="s">
        <v>158</v>
      </c>
      <c r="C51" s="14">
        <v>7.5</v>
      </c>
    </row>
    <row r="52" spans="1:3" ht="52.5" customHeight="1">
      <c r="A52" s="50" t="s">
        <v>159</v>
      </c>
      <c r="B52" s="55" t="s">
        <v>160</v>
      </c>
      <c r="C52" s="14">
        <v>1</v>
      </c>
    </row>
    <row r="53" spans="1:3" ht="25.5" customHeight="1" hidden="1">
      <c r="A53" s="50" t="s">
        <v>161</v>
      </c>
      <c r="B53" s="59" t="s">
        <v>162</v>
      </c>
      <c r="C53" s="14"/>
    </row>
    <row r="54" spans="1:3" ht="12.75">
      <c r="A54" s="4" t="s">
        <v>24</v>
      </c>
      <c r="B54" s="64" t="s">
        <v>163</v>
      </c>
      <c r="C54" s="13">
        <f>C56</f>
        <v>0.1</v>
      </c>
    </row>
    <row r="55" spans="1:3" ht="38.25">
      <c r="A55" s="4" t="s">
        <v>25</v>
      </c>
      <c r="B55" s="5" t="s">
        <v>164</v>
      </c>
      <c r="C55" s="13">
        <f>C56</f>
        <v>0.1</v>
      </c>
    </row>
    <row r="56" spans="1:4" ht="51.75" customHeight="1">
      <c r="A56" s="4" t="s">
        <v>26</v>
      </c>
      <c r="B56" s="5" t="s">
        <v>165</v>
      </c>
      <c r="C56" s="13">
        <f>C57</f>
        <v>0.1</v>
      </c>
      <c r="D56" s="42"/>
    </row>
    <row r="57" spans="1:3" ht="51" customHeight="1">
      <c r="A57" s="7" t="s">
        <v>166</v>
      </c>
      <c r="B57" s="59" t="s">
        <v>167</v>
      </c>
      <c r="C57" s="14">
        <v>0.1</v>
      </c>
    </row>
    <row r="58" spans="1:3" ht="28.5" customHeight="1" hidden="1">
      <c r="A58" s="4" t="s">
        <v>168</v>
      </c>
      <c r="B58" s="5" t="s">
        <v>169</v>
      </c>
      <c r="C58" s="13">
        <f>C59</f>
        <v>0</v>
      </c>
    </row>
    <row r="59" spans="1:3" ht="19.5" customHeight="1" hidden="1">
      <c r="A59" s="4" t="s">
        <v>170</v>
      </c>
      <c r="B59" s="5" t="s">
        <v>33</v>
      </c>
      <c r="C59" s="13">
        <f>C60</f>
        <v>0</v>
      </c>
    </row>
    <row r="60" spans="1:3" ht="26.25" customHeight="1" hidden="1">
      <c r="A60" s="4" t="s">
        <v>171</v>
      </c>
      <c r="B60" s="5" t="s">
        <v>172</v>
      </c>
      <c r="C60" s="13">
        <f>C61</f>
        <v>0</v>
      </c>
    </row>
    <row r="61" spans="1:3" ht="28.5" customHeight="1" hidden="1">
      <c r="A61" s="4" t="s">
        <v>173</v>
      </c>
      <c r="B61" s="5" t="s">
        <v>174</v>
      </c>
      <c r="C61" s="13">
        <f>C62</f>
        <v>0</v>
      </c>
    </row>
    <row r="62" spans="1:3" ht="27.75" customHeight="1" hidden="1">
      <c r="A62" s="7" t="s">
        <v>175</v>
      </c>
      <c r="B62" s="6" t="s">
        <v>176</v>
      </c>
      <c r="C62" s="62"/>
    </row>
    <row r="63" spans="1:3" ht="29.25" customHeight="1">
      <c r="A63" s="4" t="s">
        <v>2</v>
      </c>
      <c r="B63" s="5" t="s">
        <v>177</v>
      </c>
      <c r="C63" s="13">
        <f>C64</f>
        <v>12.1</v>
      </c>
    </row>
    <row r="64" spans="1:3" ht="76.5">
      <c r="A64" s="4" t="s">
        <v>178</v>
      </c>
      <c r="B64" s="5" t="s">
        <v>179</v>
      </c>
      <c r="C64" s="13">
        <f>C65</f>
        <v>12.1</v>
      </c>
    </row>
    <row r="65" spans="1:3" ht="63.75">
      <c r="A65" s="4" t="s">
        <v>180</v>
      </c>
      <c r="B65" s="53" t="s">
        <v>181</v>
      </c>
      <c r="C65" s="13">
        <f>C66</f>
        <v>12.1</v>
      </c>
    </row>
    <row r="66" spans="1:3" ht="51.75" customHeight="1">
      <c r="A66" s="7" t="s">
        <v>182</v>
      </c>
      <c r="B66" s="59" t="s">
        <v>183</v>
      </c>
      <c r="C66" s="14">
        <v>12.1</v>
      </c>
    </row>
    <row r="67" spans="1:3" ht="25.5">
      <c r="A67" s="64" t="s">
        <v>60</v>
      </c>
      <c r="B67" s="5" t="s">
        <v>184</v>
      </c>
      <c r="C67" s="13">
        <f>C68</f>
        <v>0.9</v>
      </c>
    </row>
    <row r="68" spans="1:3" ht="12.75">
      <c r="A68" s="65" t="s">
        <v>185</v>
      </c>
      <c r="B68" s="5" t="s">
        <v>186</v>
      </c>
      <c r="C68" s="13">
        <f>C69</f>
        <v>0.9</v>
      </c>
    </row>
    <row r="69" spans="1:3" ht="12.75">
      <c r="A69" s="65" t="s">
        <v>187</v>
      </c>
      <c r="B69" s="5" t="s">
        <v>188</v>
      </c>
      <c r="C69" s="13">
        <f>C70</f>
        <v>0.9</v>
      </c>
    </row>
    <row r="70" spans="1:3" s="68" customFormat="1" ht="12.75">
      <c r="A70" s="66" t="s">
        <v>61</v>
      </c>
      <c r="B70" s="67" t="s">
        <v>189</v>
      </c>
      <c r="C70" s="57">
        <v>0.9</v>
      </c>
    </row>
    <row r="71" spans="1:3" ht="25.5" hidden="1">
      <c r="A71" s="64" t="s">
        <v>27</v>
      </c>
      <c r="B71" s="5" t="s">
        <v>190</v>
      </c>
      <c r="C71" s="13">
        <f>C72</f>
        <v>0</v>
      </c>
    </row>
    <row r="72" spans="1:3" ht="51" hidden="1">
      <c r="A72" s="4" t="s">
        <v>191</v>
      </c>
      <c r="B72" s="5" t="s">
        <v>192</v>
      </c>
      <c r="C72" s="13">
        <f>C73</f>
        <v>0</v>
      </c>
    </row>
    <row r="73" spans="1:3" ht="25.5" hidden="1">
      <c r="A73" s="4" t="s">
        <v>193</v>
      </c>
      <c r="B73" s="5" t="s">
        <v>194</v>
      </c>
      <c r="C73" s="13">
        <f>C74</f>
        <v>0</v>
      </c>
    </row>
    <row r="74" spans="1:3" ht="38.25" hidden="1">
      <c r="A74" s="7" t="s">
        <v>46</v>
      </c>
      <c r="B74" s="6" t="s">
        <v>195</v>
      </c>
      <c r="C74" s="14"/>
    </row>
    <row r="75" spans="1:3" ht="12.75">
      <c r="A75" s="64" t="s">
        <v>36</v>
      </c>
      <c r="B75" s="5" t="s">
        <v>196</v>
      </c>
      <c r="C75" s="13">
        <f>C76+C78</f>
        <v>51.5</v>
      </c>
    </row>
    <row r="76" spans="1:3" ht="38.25">
      <c r="A76" s="64" t="s">
        <v>197</v>
      </c>
      <c r="B76" s="5" t="s">
        <v>198</v>
      </c>
      <c r="C76" s="13">
        <f>C77</f>
        <v>1.5</v>
      </c>
    </row>
    <row r="77" spans="1:3" ht="38.25">
      <c r="A77" s="69" t="s">
        <v>199</v>
      </c>
      <c r="B77" s="6" t="s">
        <v>200</v>
      </c>
      <c r="C77" s="14">
        <v>1.5</v>
      </c>
    </row>
    <row r="78" spans="1:3" ht="25.5">
      <c r="A78" s="64" t="s">
        <v>282</v>
      </c>
      <c r="B78" s="5" t="s">
        <v>283</v>
      </c>
      <c r="C78" s="14">
        <f>C79</f>
        <v>50</v>
      </c>
    </row>
    <row r="79" spans="1:3" ht="25.5">
      <c r="A79" s="97" t="s">
        <v>285</v>
      </c>
      <c r="B79" s="96" t="s">
        <v>284</v>
      </c>
      <c r="C79" s="14">
        <v>50</v>
      </c>
    </row>
    <row r="80" spans="1:3" ht="21" customHeight="1">
      <c r="A80" s="4" t="s">
        <v>18</v>
      </c>
      <c r="B80" s="5" t="s">
        <v>32</v>
      </c>
      <c r="C80" s="13">
        <f>C81+C98+C101+C103</f>
        <v>4082.4</v>
      </c>
    </row>
    <row r="81" spans="1:3" ht="27.75" customHeight="1">
      <c r="A81" s="4" t="s">
        <v>7</v>
      </c>
      <c r="B81" s="5" t="s">
        <v>201</v>
      </c>
      <c r="C81" s="13">
        <f>C82+C90+C93+C87</f>
        <v>4082.4</v>
      </c>
    </row>
    <row r="82" spans="1:3" ht="20.25" customHeight="1">
      <c r="A82" s="4" t="s">
        <v>290</v>
      </c>
      <c r="B82" s="5" t="s">
        <v>259</v>
      </c>
      <c r="C82" s="13">
        <f>C83+C85</f>
        <v>2176.9</v>
      </c>
    </row>
    <row r="83" spans="1:3" ht="20.25" customHeight="1">
      <c r="A83" s="4" t="s">
        <v>291</v>
      </c>
      <c r="B83" s="5" t="s">
        <v>202</v>
      </c>
      <c r="C83" s="13">
        <f>C84</f>
        <v>1544</v>
      </c>
    </row>
    <row r="84" spans="1:3" ht="26.25" customHeight="1">
      <c r="A84" s="7" t="s">
        <v>292</v>
      </c>
      <c r="B84" s="6" t="s">
        <v>260</v>
      </c>
      <c r="C84" s="14">
        <v>1544</v>
      </c>
    </row>
    <row r="85" spans="1:3" s="70" customFormat="1" ht="26.25" customHeight="1">
      <c r="A85" s="4" t="s">
        <v>293</v>
      </c>
      <c r="B85" s="5" t="s">
        <v>203</v>
      </c>
      <c r="C85" s="13">
        <f>C86</f>
        <v>632.9</v>
      </c>
    </row>
    <row r="86" spans="1:3" ht="26.25" customHeight="1">
      <c r="A86" s="7" t="s">
        <v>294</v>
      </c>
      <c r="B86" s="10" t="s">
        <v>289</v>
      </c>
      <c r="C86" s="14">
        <v>632.9</v>
      </c>
    </row>
    <row r="87" spans="1:3" ht="29.25" customHeight="1" hidden="1">
      <c r="A87" s="4" t="s">
        <v>79</v>
      </c>
      <c r="B87" s="5" t="s">
        <v>204</v>
      </c>
      <c r="C87" s="13">
        <f>C88+C89</f>
        <v>0</v>
      </c>
    </row>
    <row r="88" spans="1:3" ht="51" hidden="1">
      <c r="A88" s="7" t="s">
        <v>205</v>
      </c>
      <c r="B88" s="71" t="s">
        <v>48</v>
      </c>
      <c r="C88" s="57"/>
    </row>
    <row r="89" spans="1:3" ht="44.25" customHeight="1" hidden="1">
      <c r="A89" s="9" t="s">
        <v>263</v>
      </c>
      <c r="B89" s="10" t="s">
        <v>264</v>
      </c>
      <c r="C89" s="14"/>
    </row>
    <row r="90" spans="1:3" ht="18.75" customHeight="1">
      <c r="A90" s="4" t="s">
        <v>295</v>
      </c>
      <c r="B90" s="5" t="s">
        <v>261</v>
      </c>
      <c r="C90" s="13">
        <f>SUM(C91:C92)</f>
        <v>76.9</v>
      </c>
    </row>
    <row r="91" spans="1:3" ht="27" customHeight="1">
      <c r="A91" s="7" t="s">
        <v>296</v>
      </c>
      <c r="B91" s="6" t="s">
        <v>84</v>
      </c>
      <c r="C91" s="57">
        <v>3.7</v>
      </c>
    </row>
    <row r="92" spans="1:3" ht="31.5" customHeight="1">
      <c r="A92" s="7" t="s">
        <v>297</v>
      </c>
      <c r="B92" s="6" t="s">
        <v>262</v>
      </c>
      <c r="C92" s="14">
        <v>73.2</v>
      </c>
    </row>
    <row r="93" spans="1:3" ht="18" customHeight="1">
      <c r="A93" s="4" t="s">
        <v>298</v>
      </c>
      <c r="B93" s="5" t="s">
        <v>4</v>
      </c>
      <c r="C93" s="13">
        <f>C94+C97+C95+C96</f>
        <v>1828.6</v>
      </c>
    </row>
    <row r="94" spans="1:3" ht="55.5" customHeight="1">
      <c r="A94" s="9" t="s">
        <v>299</v>
      </c>
      <c r="B94" s="10" t="s">
        <v>206</v>
      </c>
      <c r="C94" s="14">
        <v>837.6</v>
      </c>
    </row>
    <row r="95" spans="1:3" ht="41.25" customHeight="1" hidden="1">
      <c r="A95" s="9" t="s">
        <v>265</v>
      </c>
      <c r="B95" s="10" t="s">
        <v>266</v>
      </c>
      <c r="C95" s="14"/>
    </row>
    <row r="96" spans="1:3" ht="55.5" customHeight="1" hidden="1">
      <c r="A96" s="40" t="s">
        <v>267</v>
      </c>
      <c r="B96" s="10" t="s">
        <v>268</v>
      </c>
      <c r="C96" s="14"/>
    </row>
    <row r="97" spans="1:3" ht="16.5" customHeight="1">
      <c r="A97" s="7" t="s">
        <v>300</v>
      </c>
      <c r="B97" s="58" t="s">
        <v>207</v>
      </c>
      <c r="C97" s="14">
        <v>991</v>
      </c>
    </row>
    <row r="98" spans="1:3" ht="12.75" hidden="1">
      <c r="A98" s="4" t="s">
        <v>91</v>
      </c>
      <c r="B98" s="5" t="s">
        <v>208</v>
      </c>
      <c r="C98" s="13">
        <f>C100</f>
        <v>0</v>
      </c>
    </row>
    <row r="99" spans="1:3" ht="25.5" hidden="1">
      <c r="A99" s="4" t="s">
        <v>209</v>
      </c>
      <c r="B99" s="5" t="s">
        <v>94</v>
      </c>
      <c r="C99" s="13">
        <f>C100</f>
        <v>0</v>
      </c>
    </row>
    <row r="100" spans="1:3" ht="12.75" hidden="1">
      <c r="A100" s="7" t="s">
        <v>93</v>
      </c>
      <c r="B100" s="6" t="s">
        <v>94</v>
      </c>
      <c r="C100" s="14"/>
    </row>
    <row r="101" spans="1:3" ht="41.25" customHeight="1" hidden="1">
      <c r="A101" s="4" t="s">
        <v>210</v>
      </c>
      <c r="B101" s="5" t="s">
        <v>211</v>
      </c>
      <c r="C101" s="13">
        <f>C102</f>
        <v>0</v>
      </c>
    </row>
    <row r="102" spans="1:3" ht="38.25" hidden="1">
      <c r="A102" s="7" t="s">
        <v>269</v>
      </c>
      <c r="B102" s="10" t="s">
        <v>270</v>
      </c>
      <c r="C102" s="14"/>
    </row>
    <row r="103" spans="1:3" ht="38.25" hidden="1">
      <c r="A103" s="4" t="s">
        <v>210</v>
      </c>
      <c r="B103" s="5" t="s">
        <v>211</v>
      </c>
      <c r="C103" s="13">
        <f>C104</f>
        <v>0</v>
      </c>
    </row>
    <row r="104" spans="1:3" ht="38.25" hidden="1">
      <c r="A104" s="7" t="s">
        <v>52</v>
      </c>
      <c r="B104" s="6" t="s">
        <v>53</v>
      </c>
      <c r="C104" s="14"/>
    </row>
    <row r="105" spans="1:3" ht="15" customHeight="1">
      <c r="A105" s="7"/>
      <c r="B105" s="5" t="s">
        <v>16</v>
      </c>
      <c r="C105" s="13">
        <f>C12+C80</f>
        <v>8199.300000000001</v>
      </c>
    </row>
    <row r="106" ht="12.75">
      <c r="A106" s="72"/>
    </row>
  </sheetData>
  <sheetProtection/>
  <mergeCells count="10">
    <mergeCell ref="A8:C8"/>
    <mergeCell ref="A10:A11"/>
    <mergeCell ref="B10:B11"/>
    <mergeCell ref="C10:C11"/>
    <mergeCell ref="B1:C1"/>
    <mergeCell ref="B2:C2"/>
    <mergeCell ref="B3:C3"/>
    <mergeCell ref="B4:C4"/>
    <mergeCell ref="A6:C6"/>
    <mergeCell ref="A7:C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74.375" style="0" customWidth="1"/>
    <col min="2" max="2" width="6.625" style="0" customWidth="1"/>
    <col min="3" max="3" width="30.375" style="0" customWidth="1"/>
    <col min="4" max="4" width="11.625" style="0" customWidth="1"/>
    <col min="5" max="5" width="11.875" style="0" customWidth="1"/>
  </cols>
  <sheetData>
    <row r="2" spans="3:6" ht="12.75">
      <c r="C2" s="108" t="s">
        <v>212</v>
      </c>
      <c r="D2" s="108"/>
      <c r="E2" s="108"/>
      <c r="F2" s="108"/>
    </row>
    <row r="3" spans="3:6" ht="12.75">
      <c r="C3" s="108" t="s">
        <v>213</v>
      </c>
      <c r="D3" s="108"/>
      <c r="E3" s="108"/>
      <c r="F3" s="108"/>
    </row>
    <row r="4" spans="3:6" ht="12.75">
      <c r="C4" s="108" t="s">
        <v>214</v>
      </c>
      <c r="D4" s="108"/>
      <c r="E4" s="108"/>
      <c r="F4" s="108"/>
    </row>
    <row r="6" spans="1:6" ht="12.75">
      <c r="A6" s="123" t="s">
        <v>215</v>
      </c>
      <c r="B6" s="123"/>
      <c r="C6" s="123"/>
      <c r="D6" s="123"/>
      <c r="E6" s="123"/>
      <c r="F6" s="123"/>
    </row>
    <row r="7" spans="1:6" ht="12.75">
      <c r="A7" s="123" t="s">
        <v>216</v>
      </c>
      <c r="B7" s="123"/>
      <c r="C7" s="123"/>
      <c r="D7" s="123"/>
      <c r="E7" s="123"/>
      <c r="F7" s="123"/>
    </row>
    <row r="8" spans="1:6" ht="12.75">
      <c r="A8" s="123" t="s">
        <v>217</v>
      </c>
      <c r="B8" s="123"/>
      <c r="C8" s="123"/>
      <c r="D8" s="123"/>
      <c r="E8" s="123"/>
      <c r="F8" s="123"/>
    </row>
    <row r="10" ht="12.75">
      <c r="E10" s="8" t="s">
        <v>218</v>
      </c>
    </row>
    <row r="11" spans="1:6" ht="55.5" customHeight="1">
      <c r="A11" s="73" t="s">
        <v>219</v>
      </c>
      <c r="B11" s="74" t="s">
        <v>220</v>
      </c>
      <c r="C11" s="41" t="s">
        <v>221</v>
      </c>
      <c r="D11" s="74" t="s">
        <v>222</v>
      </c>
      <c r="E11" s="41" t="s">
        <v>223</v>
      </c>
      <c r="F11" s="41" t="s">
        <v>224</v>
      </c>
    </row>
    <row r="12" spans="1:6" ht="19.5" customHeight="1">
      <c r="A12" s="75" t="s">
        <v>225</v>
      </c>
      <c r="B12" s="8">
        <v>500</v>
      </c>
      <c r="C12" s="76" t="s">
        <v>226</v>
      </c>
      <c r="D12" s="77">
        <f>D14+D19</f>
        <v>1152.7000000000007</v>
      </c>
      <c r="E12" s="78">
        <f>E14+E19</f>
        <v>1129.300000000001</v>
      </c>
      <c r="F12" s="83">
        <f>E12/D12</f>
        <v>0.9796998351696021</v>
      </c>
    </row>
    <row r="13" spans="1:6" ht="16.5" customHeight="1">
      <c r="A13" s="80" t="s">
        <v>227</v>
      </c>
      <c r="B13" s="81">
        <v>700</v>
      </c>
      <c r="C13" s="9" t="s">
        <v>228</v>
      </c>
      <c r="D13" s="82">
        <f>D15+D20</f>
        <v>1152.7000000000007</v>
      </c>
      <c r="E13" s="82">
        <f>E15+E20</f>
        <v>1129.300000000001</v>
      </c>
      <c r="F13" s="83">
        <f>E13/D13</f>
        <v>0.9796998351696021</v>
      </c>
    </row>
    <row r="14" spans="1:6" ht="16.5" customHeight="1">
      <c r="A14" s="75" t="s">
        <v>229</v>
      </c>
      <c r="B14" s="8">
        <v>700</v>
      </c>
      <c r="C14" s="76" t="s">
        <v>230</v>
      </c>
      <c r="D14" s="103">
        <v>-8600.96</v>
      </c>
      <c r="E14" s="78">
        <v>-8199.3</v>
      </c>
      <c r="F14" s="79">
        <f>E14/D14</f>
        <v>0.9533005617977528</v>
      </c>
    </row>
    <row r="15" spans="1:6" ht="17.25" customHeight="1">
      <c r="A15" s="80" t="s">
        <v>231</v>
      </c>
      <c r="B15" s="81">
        <v>710</v>
      </c>
      <c r="C15" s="9" t="s">
        <v>232</v>
      </c>
      <c r="D15" s="104">
        <v>-8600.96</v>
      </c>
      <c r="E15" s="82">
        <v>-8199.3</v>
      </c>
      <c r="F15" s="83">
        <f aca="true" t="shared" si="0" ref="F15:F21">E15/D15</f>
        <v>0.9533005617977528</v>
      </c>
    </row>
    <row r="16" spans="1:6" ht="17.25" customHeight="1">
      <c r="A16" s="75" t="s">
        <v>233</v>
      </c>
      <c r="B16" s="8">
        <v>710</v>
      </c>
      <c r="C16" s="76" t="s">
        <v>234</v>
      </c>
      <c r="D16" s="105">
        <v>-8600.96</v>
      </c>
      <c r="E16" s="77">
        <v>-8199.3</v>
      </c>
      <c r="F16" s="79">
        <f t="shared" si="0"/>
        <v>0.9533005617977528</v>
      </c>
    </row>
    <row r="17" spans="1:6" ht="16.5" customHeight="1">
      <c r="A17" s="80" t="s">
        <v>235</v>
      </c>
      <c r="B17" s="81">
        <v>710</v>
      </c>
      <c r="C17" s="9" t="s">
        <v>236</v>
      </c>
      <c r="D17" s="104"/>
      <c r="E17" s="82"/>
      <c r="F17" s="83"/>
    </row>
    <row r="18" spans="1:6" ht="16.5" customHeight="1">
      <c r="A18" s="75" t="s">
        <v>237</v>
      </c>
      <c r="B18" s="8">
        <v>710</v>
      </c>
      <c r="C18" s="76" t="s">
        <v>238</v>
      </c>
      <c r="D18" s="104">
        <v>-8600.96</v>
      </c>
      <c r="E18" s="82">
        <v>-8199.3</v>
      </c>
      <c r="F18" s="79">
        <f t="shared" si="0"/>
        <v>0.9533005617977528</v>
      </c>
    </row>
    <row r="19" spans="1:6" ht="17.25" customHeight="1">
      <c r="A19" s="80" t="s">
        <v>239</v>
      </c>
      <c r="B19" s="81">
        <v>700</v>
      </c>
      <c r="C19" s="9" t="s">
        <v>240</v>
      </c>
      <c r="D19" s="81">
        <v>9753.66</v>
      </c>
      <c r="E19" s="82">
        <v>9328.6</v>
      </c>
      <c r="F19" s="83">
        <f t="shared" si="0"/>
        <v>0.9564204616523438</v>
      </c>
    </row>
    <row r="20" spans="1:6" ht="18" customHeight="1">
      <c r="A20" s="75" t="s">
        <v>241</v>
      </c>
      <c r="B20" s="8">
        <v>720</v>
      </c>
      <c r="C20" s="76" t="s">
        <v>242</v>
      </c>
      <c r="D20" s="81">
        <v>9753.66</v>
      </c>
      <c r="E20" s="82">
        <v>9328.6</v>
      </c>
      <c r="F20" s="79">
        <f t="shared" si="0"/>
        <v>0.9564204616523438</v>
      </c>
    </row>
    <row r="21" spans="1:6" ht="17.25" customHeight="1">
      <c r="A21" s="80" t="s">
        <v>243</v>
      </c>
      <c r="B21" s="81">
        <v>720</v>
      </c>
      <c r="C21" s="9" t="s">
        <v>244</v>
      </c>
      <c r="D21" s="81">
        <v>9753.66</v>
      </c>
      <c r="E21" s="82">
        <v>9328.6</v>
      </c>
      <c r="F21" s="83">
        <f t="shared" si="0"/>
        <v>0.9564204616523438</v>
      </c>
    </row>
    <row r="22" spans="1:6" ht="18.75" customHeight="1">
      <c r="A22" s="75" t="s">
        <v>245</v>
      </c>
      <c r="B22" s="8">
        <v>720</v>
      </c>
      <c r="C22" s="76" t="s">
        <v>246</v>
      </c>
      <c r="D22" s="106"/>
      <c r="E22" s="107"/>
      <c r="F22" s="83"/>
    </row>
    <row r="23" spans="1:6" ht="17.25" customHeight="1">
      <c r="A23" s="80" t="s">
        <v>247</v>
      </c>
      <c r="B23" s="81">
        <v>720</v>
      </c>
      <c r="C23" s="9" t="s">
        <v>248</v>
      </c>
      <c r="D23" s="81">
        <v>9753.66</v>
      </c>
      <c r="E23" s="82">
        <v>9328.6</v>
      </c>
      <c r="F23" s="83">
        <f>E23/D23</f>
        <v>0.9564204616523438</v>
      </c>
    </row>
    <row r="24" spans="2:6" ht="12.75">
      <c r="B24" s="8"/>
      <c r="C24" s="8"/>
      <c r="D24" s="8"/>
      <c r="E24" s="8"/>
      <c r="F24" s="8"/>
    </row>
    <row r="25" spans="2:6" ht="12.75">
      <c r="B25" s="8"/>
      <c r="C25" s="8"/>
      <c r="D25" s="8"/>
      <c r="E25" s="8"/>
      <c r="F25" s="8"/>
    </row>
    <row r="26" spans="2:6" ht="12.75">
      <c r="B26" s="8"/>
      <c r="C26" s="8"/>
      <c r="D26" s="8"/>
      <c r="E26" s="8"/>
      <c r="F26" s="8"/>
    </row>
    <row r="27" spans="1:6" ht="12.75">
      <c r="A27" s="85"/>
      <c r="B27" s="85"/>
      <c r="C27" s="85"/>
      <c r="D27" s="8"/>
      <c r="E27" s="8"/>
      <c r="F27" s="8"/>
    </row>
    <row r="28" spans="1:6" ht="12.75">
      <c r="A28" s="85"/>
      <c r="B28" s="85"/>
      <c r="C28" s="85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  <row r="40" spans="2:6" ht="12.75">
      <c r="B40" s="8"/>
      <c r="C40" s="8"/>
      <c r="D40" s="8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  <row r="43" spans="2:6" ht="12.75">
      <c r="B43" s="8"/>
      <c r="C43" s="8"/>
      <c r="D43" s="8"/>
      <c r="E43" s="8"/>
      <c r="F43" s="8"/>
    </row>
    <row r="44" spans="2:6" ht="12.75">
      <c r="B44" s="8"/>
      <c r="C44" s="8"/>
      <c r="D44" s="8"/>
      <c r="E44" s="8"/>
      <c r="F44" s="8"/>
    </row>
    <row r="45" spans="2:6" ht="12.75">
      <c r="B45" s="8"/>
      <c r="C45" s="8"/>
      <c r="D45" s="8"/>
      <c r="E45" s="8"/>
      <c r="F45" s="8"/>
    </row>
    <row r="46" spans="2:6" ht="12.75">
      <c r="B46" s="8"/>
      <c r="C46" s="8"/>
      <c r="D46" s="8"/>
      <c r="E46" s="8"/>
      <c r="F46" s="8"/>
    </row>
    <row r="47" spans="2:6" ht="12.75">
      <c r="B47" s="8"/>
      <c r="C47" s="8"/>
      <c r="D47" s="8"/>
      <c r="E47" s="8"/>
      <c r="F47" s="8"/>
    </row>
    <row r="48" spans="2:6" ht="12.75">
      <c r="B48" s="8"/>
      <c r="C48" s="8"/>
      <c r="D48" s="8"/>
      <c r="E48" s="8"/>
      <c r="F48" s="8"/>
    </row>
    <row r="49" spans="2:6" ht="12.75">
      <c r="B49" s="8"/>
      <c r="C49" s="8"/>
      <c r="D49" s="8"/>
      <c r="E49" s="8"/>
      <c r="F49" s="8"/>
    </row>
  </sheetData>
  <sheetProtection/>
  <mergeCells count="6">
    <mergeCell ref="C2:F2"/>
    <mergeCell ref="C3:F3"/>
    <mergeCell ref="C4:F4"/>
    <mergeCell ref="A6:F6"/>
    <mergeCell ref="A7:F7"/>
    <mergeCell ref="A8:F8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4.375" style="0" customWidth="1"/>
    <col min="2" max="2" width="27.625" style="0" customWidth="1"/>
    <col min="3" max="3" width="12.75390625" style="0" customWidth="1"/>
    <col min="4" max="4" width="11.625" style="0" customWidth="1"/>
  </cols>
  <sheetData>
    <row r="2" spans="2:4" ht="12.75">
      <c r="B2" s="129" t="s">
        <v>249</v>
      </c>
      <c r="C2" s="129"/>
      <c r="D2" s="11"/>
    </row>
    <row r="3" spans="2:4" ht="12.75">
      <c r="B3" s="129" t="s">
        <v>213</v>
      </c>
      <c r="C3" s="129"/>
      <c r="D3" s="86"/>
    </row>
    <row r="4" spans="2:4" ht="12.75">
      <c r="B4" s="129" t="s">
        <v>214</v>
      </c>
      <c r="C4" s="129"/>
      <c r="D4" s="86"/>
    </row>
    <row r="6" spans="1:4" ht="12.75">
      <c r="A6" s="130" t="s">
        <v>250</v>
      </c>
      <c r="B6" s="130"/>
      <c r="C6" s="130"/>
      <c r="D6" s="130"/>
    </row>
    <row r="7" spans="1:4" ht="12.75">
      <c r="A7" s="130" t="s">
        <v>302</v>
      </c>
      <c r="B7" s="130"/>
      <c r="C7" s="130"/>
      <c r="D7" s="130"/>
    </row>
    <row r="8" spans="1:4" ht="12.75">
      <c r="A8" s="123"/>
      <c r="B8" s="123"/>
      <c r="C8" s="123"/>
      <c r="D8" s="123"/>
    </row>
    <row r="11" ht="12.75">
      <c r="D11" t="s">
        <v>103</v>
      </c>
    </row>
    <row r="12" spans="1:4" ht="17.25" customHeight="1">
      <c r="A12" s="110" t="s">
        <v>219</v>
      </c>
      <c r="B12" s="124" t="s">
        <v>251</v>
      </c>
      <c r="C12" s="126" t="s">
        <v>252</v>
      </c>
      <c r="D12" s="124" t="s">
        <v>304</v>
      </c>
    </row>
    <row r="13" spans="1:4" ht="37.5" customHeight="1">
      <c r="A13" s="111"/>
      <c r="B13" s="125"/>
      <c r="C13" s="127"/>
      <c r="D13" s="128"/>
    </row>
    <row r="14" spans="1:4" ht="15" customHeight="1">
      <c r="A14" s="73">
        <v>1</v>
      </c>
      <c r="B14" s="74">
        <v>2</v>
      </c>
      <c r="C14" s="41">
        <v>3</v>
      </c>
      <c r="D14" s="41">
        <v>4</v>
      </c>
    </row>
    <row r="15" spans="1:4" ht="24" customHeight="1">
      <c r="A15" s="2" t="s">
        <v>225</v>
      </c>
      <c r="B15" s="9" t="s">
        <v>226</v>
      </c>
      <c r="C15" s="82">
        <f>C16+C17</f>
        <v>1152.7000000000007</v>
      </c>
      <c r="D15" s="82">
        <f>D16+D17</f>
        <v>1129.300000000001</v>
      </c>
    </row>
    <row r="16" spans="1:4" ht="30.75" customHeight="1">
      <c r="A16" s="10" t="s">
        <v>253</v>
      </c>
      <c r="B16" s="76" t="s">
        <v>254</v>
      </c>
      <c r="C16" s="84">
        <v>-8600.96</v>
      </c>
      <c r="D16" s="82">
        <v>-8199.3</v>
      </c>
    </row>
    <row r="17" spans="1:4" ht="28.5" customHeight="1">
      <c r="A17" s="10" t="s">
        <v>255</v>
      </c>
      <c r="B17" s="9" t="s">
        <v>256</v>
      </c>
      <c r="C17" s="81">
        <v>9753.66</v>
      </c>
      <c r="D17" s="82">
        <v>9328.6</v>
      </c>
    </row>
    <row r="18" spans="2:4" ht="12.75">
      <c r="B18" s="8"/>
      <c r="C18" s="8"/>
      <c r="D18" s="8"/>
    </row>
    <row r="19" spans="2:4" ht="12.75">
      <c r="B19" s="8"/>
      <c r="C19" s="8"/>
      <c r="D19" s="8"/>
    </row>
    <row r="20" spans="1:4" ht="12.75">
      <c r="A20" s="86"/>
      <c r="B20" s="87"/>
      <c r="C20" s="88"/>
      <c r="D20" s="8"/>
    </row>
    <row r="21" spans="1:4" ht="12.75">
      <c r="A21" s="89"/>
      <c r="B21" s="90"/>
      <c r="C21" s="85"/>
      <c r="D21" s="8"/>
    </row>
    <row r="22" spans="1:4" ht="12.75">
      <c r="A22" s="85"/>
      <c r="B22" s="85"/>
      <c r="C22" s="85"/>
      <c r="D22" s="8"/>
    </row>
    <row r="23" spans="1:4" ht="12.75">
      <c r="A23" s="85"/>
      <c r="B23" s="85"/>
      <c r="C23" s="85"/>
      <c r="D23" s="8"/>
    </row>
    <row r="24" spans="2:4" ht="12.75">
      <c r="B24" s="8"/>
      <c r="C24" s="8"/>
      <c r="D24" s="8"/>
    </row>
    <row r="25" spans="2:4" ht="12.75">
      <c r="B25" s="8"/>
      <c r="C25" s="8"/>
      <c r="D25" s="8"/>
    </row>
    <row r="26" spans="2:4" ht="12.75">
      <c r="B26" s="8"/>
      <c r="C26" s="8"/>
      <c r="D26" s="8"/>
    </row>
    <row r="27" spans="2:4" ht="12.75">
      <c r="B27" s="8"/>
      <c r="C27" s="8"/>
      <c r="D27" s="8"/>
    </row>
    <row r="28" spans="2:4" ht="12.75">
      <c r="B28" s="8"/>
      <c r="C28" s="8"/>
      <c r="D28" s="8"/>
    </row>
    <row r="29" spans="2:4" ht="12.75">
      <c r="B29" s="8"/>
      <c r="C29" s="8"/>
      <c r="D29" s="8"/>
    </row>
    <row r="30" spans="2:4" ht="12.75">
      <c r="B30" s="8"/>
      <c r="C30" s="8"/>
      <c r="D30" s="8"/>
    </row>
    <row r="31" spans="2:4" ht="12.75">
      <c r="B31" s="8"/>
      <c r="C31" s="8"/>
      <c r="D31" s="8"/>
    </row>
    <row r="32" spans="2:4" ht="12.75">
      <c r="B32" s="8"/>
      <c r="C32" s="8"/>
      <c r="D32" s="8"/>
    </row>
    <row r="33" spans="2:4" ht="12.75">
      <c r="B33" s="8"/>
      <c r="C33" s="8"/>
      <c r="D33" s="8"/>
    </row>
    <row r="34" spans="2:4" ht="12.75">
      <c r="B34" s="8"/>
      <c r="C34" s="8"/>
      <c r="D34" s="8"/>
    </row>
    <row r="35" spans="2:4" ht="12.75">
      <c r="B35" s="8"/>
      <c r="C35" s="8"/>
      <c r="D35" s="8"/>
    </row>
    <row r="36" spans="2:4" ht="12.75">
      <c r="B36" s="8"/>
      <c r="C36" s="8"/>
      <c r="D36" s="8"/>
    </row>
    <row r="37" spans="2:4" ht="12.75">
      <c r="B37" s="8"/>
      <c r="C37" s="8"/>
      <c r="D37" s="8"/>
    </row>
    <row r="38" spans="2:4" ht="12.75">
      <c r="B38" s="8"/>
      <c r="C38" s="8"/>
      <c r="D38" s="8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2:4" ht="12.75">
      <c r="B42" s="8"/>
      <c r="C42" s="8"/>
      <c r="D42" s="8"/>
    </row>
  </sheetData>
  <sheetProtection/>
  <mergeCells count="10">
    <mergeCell ref="A12:A13"/>
    <mergeCell ref="B12:B13"/>
    <mergeCell ref="C12:C13"/>
    <mergeCell ref="D12:D13"/>
    <mergeCell ref="B2:C2"/>
    <mergeCell ref="B3:C3"/>
    <mergeCell ref="B4:C4"/>
    <mergeCell ref="A6:D6"/>
    <mergeCell ref="A7:D7"/>
    <mergeCell ref="A8:D8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User</cp:lastModifiedBy>
  <cp:lastPrinted>2020-04-24T09:17:29Z</cp:lastPrinted>
  <dcterms:created xsi:type="dcterms:W3CDTF">2003-01-27T11:57:13Z</dcterms:created>
  <dcterms:modified xsi:type="dcterms:W3CDTF">2020-04-24T09:17:33Z</dcterms:modified>
  <cp:category/>
  <cp:version/>
  <cp:contentType/>
  <cp:contentStatus/>
</cp:coreProperties>
</file>